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9dc1b1f521f73557/Documents/0.2024年間業務スケジュール（理事用）/"/>
    </mc:Choice>
  </mc:AlternateContent>
  <xr:revisionPtr revIDLastSave="213" documentId="13_ncr:1_{1D13D655-4E5E-453C-B8D8-CC1B67BD2E9C}" xr6:coauthVersionLast="47" xr6:coauthVersionMax="47" xr10:uidLastSave="{6BE04BD5-FE43-48AE-8F14-792671E57C15}"/>
  <bookViews>
    <workbookView xWindow="-28920" yWindow="-15" windowWidth="29040" windowHeight="15720" xr2:uid="{FAFD3DEF-3533-487B-AEBD-E50DBBFF0FB2}"/>
  </bookViews>
  <sheets>
    <sheet name="請求書 (8月末)" sheetId="10" r:id="rId1"/>
    <sheet name="精算書(大会終了後1ヶ月) " sheetId="9" r:id="rId2"/>
    <sheet name="個人支給状況(大会終了後1ヶ月) " sheetId="11" r:id="rId3"/>
    <sheet name="結果報告書(大会終了後1ヶ月) " sheetId="2" r:id="rId4"/>
    <sheet name="Sheet3" sheetId="3" r:id="rId5"/>
  </sheets>
  <definedNames>
    <definedName name="_xlnm.Print_Area" localSheetId="0">'請求書 (8月末)'!$A$1:$M$65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9" l="1"/>
  <c r="I14" i="9"/>
  <c r="I15" i="9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9" i="11"/>
  <c r="K10" i="11"/>
  <c r="K8" i="11"/>
  <c r="L46" i="9" l="1"/>
  <c r="L47" i="9"/>
  <c r="L45" i="9"/>
  <c r="L40" i="9"/>
  <c r="L39" i="9"/>
  <c r="O48" i="9"/>
  <c r="Q47" i="9"/>
  <c r="C47" i="9"/>
  <c r="Q46" i="9"/>
  <c r="C46" i="9"/>
  <c r="Q45" i="9"/>
  <c r="C45" i="9"/>
  <c r="K49" i="10"/>
  <c r="B3" i="2"/>
  <c r="L5" i="11"/>
  <c r="L48" i="9" l="1"/>
  <c r="Q48" i="9" s="1"/>
  <c r="I13" i="10"/>
  <c r="P3" i="9"/>
  <c r="Q40" i="9"/>
  <c r="Q41" i="9"/>
  <c r="Q39" i="9"/>
  <c r="L41" i="9"/>
  <c r="C39" i="9"/>
  <c r="C40" i="9"/>
  <c r="C41" i="9"/>
  <c r="I35" i="9"/>
  <c r="I34" i="9"/>
  <c r="I33" i="9"/>
  <c r="I31" i="9"/>
  <c r="I30" i="9"/>
  <c r="I29" i="9"/>
  <c r="I28" i="9"/>
  <c r="I27" i="9"/>
  <c r="E35" i="9"/>
  <c r="E34" i="9"/>
  <c r="E33" i="9"/>
  <c r="C35" i="9"/>
  <c r="C34" i="9"/>
  <c r="C33" i="9"/>
  <c r="E31" i="9"/>
  <c r="E30" i="9"/>
  <c r="E29" i="9"/>
  <c r="E28" i="9"/>
  <c r="E27" i="9"/>
  <c r="C31" i="9"/>
  <c r="C30" i="9"/>
  <c r="C29" i="9"/>
  <c r="C28" i="9"/>
  <c r="C27" i="9"/>
  <c r="E23" i="9"/>
  <c r="E22" i="9"/>
  <c r="C23" i="9"/>
  <c r="C22" i="9"/>
  <c r="E20" i="9"/>
  <c r="E19" i="9"/>
  <c r="C20" i="9"/>
  <c r="C19" i="9"/>
  <c r="E15" i="9"/>
  <c r="E14" i="9"/>
  <c r="C15" i="9"/>
  <c r="C14" i="9"/>
  <c r="G15" i="9"/>
  <c r="G14" i="9"/>
  <c r="G13" i="9"/>
  <c r="P7" i="9"/>
  <c r="P8" i="9"/>
  <c r="P9" i="9"/>
  <c r="P10" i="9"/>
  <c r="P11" i="9"/>
  <c r="I11" i="9"/>
  <c r="I10" i="9"/>
  <c r="I9" i="9"/>
  <c r="I8" i="9"/>
  <c r="G11" i="9"/>
  <c r="G10" i="9"/>
  <c r="G9" i="9"/>
  <c r="G8" i="9"/>
  <c r="G7" i="9"/>
  <c r="E11" i="9"/>
  <c r="E10" i="9"/>
  <c r="E9" i="9"/>
  <c r="E8" i="9"/>
  <c r="C8" i="9" l="1"/>
  <c r="C9" i="9"/>
  <c r="C10" i="9"/>
  <c r="C11" i="9"/>
  <c r="K43" i="10"/>
  <c r="I37" i="10"/>
  <c r="G37" i="10"/>
  <c r="K36" i="10"/>
  <c r="K35" i="9" s="1"/>
  <c r="K35" i="10"/>
  <c r="K34" i="9" s="1"/>
  <c r="K34" i="10"/>
  <c r="I33" i="10"/>
  <c r="G33" i="10"/>
  <c r="K32" i="10"/>
  <c r="K31" i="9" s="1"/>
  <c r="K31" i="10"/>
  <c r="K30" i="9" s="1"/>
  <c r="K30" i="10"/>
  <c r="K29" i="9" s="1"/>
  <c r="K29" i="10"/>
  <c r="K28" i="9" s="1"/>
  <c r="K28" i="10"/>
  <c r="I25" i="10"/>
  <c r="G25" i="10"/>
  <c r="K24" i="10"/>
  <c r="K23" i="10"/>
  <c r="K25" i="10" s="1"/>
  <c r="I22" i="10"/>
  <c r="G22" i="10"/>
  <c r="K21" i="10"/>
  <c r="K20" i="10"/>
  <c r="K22" i="10" s="1"/>
  <c r="I17" i="10"/>
  <c r="G17" i="10"/>
  <c r="K16" i="10"/>
  <c r="K15" i="9" s="1"/>
  <c r="K15" i="10"/>
  <c r="K14" i="9" s="1"/>
  <c r="Q14" i="9" s="1"/>
  <c r="K14" i="10"/>
  <c r="K13" i="9" s="1"/>
  <c r="Q13" i="9" s="1"/>
  <c r="G13" i="10"/>
  <c r="K12" i="10"/>
  <c r="K11" i="9" s="1"/>
  <c r="Q11" i="9" s="1"/>
  <c r="K11" i="10"/>
  <c r="K10" i="9" s="1"/>
  <c r="Q10" i="9" s="1"/>
  <c r="K10" i="10"/>
  <c r="K9" i="9" s="1"/>
  <c r="Q9" i="9" s="1"/>
  <c r="K9" i="10"/>
  <c r="K8" i="9" s="1"/>
  <c r="Q8" i="9" s="1"/>
  <c r="K8" i="10"/>
  <c r="O42" i="9"/>
  <c r="L42" i="9"/>
  <c r="Q42" i="9" s="1"/>
  <c r="L24" i="9"/>
  <c r="G24" i="9"/>
  <c r="N36" i="9"/>
  <c r="L36" i="9"/>
  <c r="P35" i="9"/>
  <c r="P34" i="9"/>
  <c r="P33" i="9"/>
  <c r="P36" i="9" s="1"/>
  <c r="N32" i="9"/>
  <c r="L32" i="9"/>
  <c r="P31" i="9"/>
  <c r="P30" i="9"/>
  <c r="P29" i="9"/>
  <c r="P28" i="9"/>
  <c r="P27" i="9"/>
  <c r="P32" i="9" s="1"/>
  <c r="N24" i="9"/>
  <c r="I24" i="9"/>
  <c r="P23" i="9"/>
  <c r="K23" i="9"/>
  <c r="P22" i="9"/>
  <c r="K22" i="9"/>
  <c r="N21" i="9"/>
  <c r="L21" i="9"/>
  <c r="I21" i="9"/>
  <c r="G21" i="9"/>
  <c r="P20" i="9"/>
  <c r="K20" i="9"/>
  <c r="Q20" i="9" s="1"/>
  <c r="P19" i="9"/>
  <c r="P21" i="9" s="1"/>
  <c r="K19" i="9"/>
  <c r="Q19" i="9" s="1"/>
  <c r="I36" i="9"/>
  <c r="G36" i="9"/>
  <c r="I32" i="9"/>
  <c r="G32" i="9"/>
  <c r="P15" i="9"/>
  <c r="P14" i="9"/>
  <c r="P13" i="9"/>
  <c r="N16" i="9"/>
  <c r="L16" i="9"/>
  <c r="N12" i="9"/>
  <c r="L12" i="9"/>
  <c r="I16" i="9"/>
  <c r="G16" i="9"/>
  <c r="G12" i="9"/>
  <c r="I12" i="9"/>
  <c r="Q22" i="9" l="1"/>
  <c r="K24" i="9"/>
  <c r="Q15" i="9"/>
  <c r="P16" i="9"/>
  <c r="Q24" i="9"/>
  <c r="P24" i="9"/>
  <c r="Q34" i="9"/>
  <c r="Q35" i="9"/>
  <c r="K21" i="9"/>
  <c r="Q21" i="9" s="1"/>
  <c r="K37" i="10"/>
  <c r="K33" i="9"/>
  <c r="K36" i="9" s="1"/>
  <c r="Q36" i="9" s="1"/>
  <c r="K33" i="10"/>
  <c r="K27" i="9"/>
  <c r="K32" i="9" s="1"/>
  <c r="Q32" i="9" s="1"/>
  <c r="K17" i="10"/>
  <c r="K13" i="10"/>
  <c r="K7" i="9"/>
  <c r="Q7" i="9" s="1"/>
  <c r="Q28" i="9"/>
  <c r="Q31" i="9"/>
  <c r="Q29" i="9"/>
  <c r="Q30" i="9"/>
  <c r="P12" i="9"/>
  <c r="Q23" i="9"/>
  <c r="K16" i="9"/>
  <c r="Q16" i="9" s="1"/>
  <c r="L52" i="10" l="1"/>
  <c r="Q33" i="9"/>
  <c r="K12" i="9"/>
  <c r="Q12" i="9" s="1"/>
  <c r="Q49" i="9" s="1"/>
  <c r="Q27" i="9"/>
</calcChain>
</file>

<file path=xl/sharedStrings.xml><?xml version="1.0" encoding="utf-8"?>
<sst xmlns="http://schemas.openxmlformats.org/spreadsheetml/2006/main" count="397" uniqueCount="81">
  <si>
    <t>団　体　名</t>
    <rPh sb="0" eb="1">
      <t>ダン</t>
    </rPh>
    <rPh sb="2" eb="3">
      <t>カラダ</t>
    </rPh>
    <rPh sb="4" eb="5">
      <t>メイ</t>
    </rPh>
    <phoneticPr fontId="3"/>
  </si>
  <si>
    <t>備　考</t>
  </si>
  <si>
    <t>月</t>
  </si>
  <si>
    <t>日</t>
  </si>
  <si>
    <t>×</t>
  </si>
  <si>
    <t>=</t>
  </si>
  <si>
    <t>小　　計</t>
  </si>
  <si>
    <t>消 耗 品 名　</t>
  </si>
  <si>
    <t>合　　　　　計</t>
  </si>
  <si>
    <t>男子</t>
    <phoneticPr fontId="3"/>
  </si>
  <si>
    <t xml:space="preserve"> 女子</t>
    <phoneticPr fontId="3"/>
  </si>
  <si>
    <t>県民交通費・宿泊費・消耗品費精算書</t>
    <rPh sb="0" eb="2">
      <t>ケンミン</t>
    </rPh>
    <rPh sb="2" eb="5">
      <t>コウツウヒ</t>
    </rPh>
    <rPh sb="6" eb="9">
      <t>シュクハクヒ</t>
    </rPh>
    <rPh sb="10" eb="12">
      <t>ショウモウ</t>
    </rPh>
    <rPh sb="12" eb="13">
      <t>ヒン</t>
    </rPh>
    <rPh sb="13" eb="14">
      <t>ヒ</t>
    </rPh>
    <rPh sb="14" eb="16">
      <t>セイサン</t>
    </rPh>
    <rPh sb="16" eb="17">
      <t>ショ</t>
    </rPh>
    <phoneticPr fontId="3"/>
  </si>
  <si>
    <t>1.交通費</t>
    <rPh sb="2" eb="5">
      <t>コウツウヒ</t>
    </rPh>
    <rPh sb="4" eb="5">
      <t>ヒ</t>
    </rPh>
    <phoneticPr fontId="3"/>
  </si>
  <si>
    <t>交通費支給額</t>
    <rPh sb="0" eb="3">
      <t>コウツウヒ</t>
    </rPh>
    <rPh sb="3" eb="6">
      <t>シキュウガク</t>
    </rPh>
    <phoneticPr fontId="3"/>
  </si>
  <si>
    <t>使用額</t>
    <rPh sb="0" eb="3">
      <t>シヨウガク</t>
    </rPh>
    <phoneticPr fontId="3"/>
  </si>
  <si>
    <t>返金額</t>
    <rPh sb="0" eb="3">
      <t>ヘンキンガク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</si>
  <si>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</si>
  <si>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</si>
  <si>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×</t>
    <phoneticPr fontId="3"/>
  </si>
  <si>
    <t>×</t>
    <phoneticPr fontId="3"/>
  </si>
  <si>
    <t>=</t>
    <phoneticPr fontId="3"/>
  </si>
  <si>
    <t>2.宿泊費</t>
    <rPh sb="2" eb="5">
      <t>シュクハクヒ</t>
    </rPh>
    <phoneticPr fontId="3"/>
  </si>
  <si>
    <t>女子</t>
    <rPh sb="0" eb="2">
      <t>ジョシ</t>
    </rPh>
    <phoneticPr fontId="3"/>
  </si>
  <si>
    <t>精算日・実施日</t>
    <rPh sb="0" eb="3">
      <t>セイサンビ</t>
    </rPh>
    <rPh sb="4" eb="7">
      <t>ジッシビ</t>
    </rPh>
    <phoneticPr fontId="3"/>
  </si>
  <si>
    <t>返金額合計</t>
    <rPh sb="0" eb="5">
      <t>ヘンキンガクゴウケイ</t>
    </rPh>
    <phoneticPr fontId="3"/>
  </si>
  <si>
    <t>昼食費支給額</t>
    <rPh sb="0" eb="3">
      <t>チュウショクヒ</t>
    </rPh>
    <rPh sb="3" eb="6">
      <t>シキュウガク</t>
    </rPh>
    <phoneticPr fontId="3"/>
  </si>
  <si>
    <t>3.昼食費</t>
    <rPh sb="2" eb="4">
      <t>チュウショク</t>
    </rPh>
    <rPh sb="4" eb="5">
      <t>ヒ</t>
    </rPh>
    <phoneticPr fontId="3"/>
  </si>
  <si>
    <t>4.消耗品費</t>
    <rPh sb="2" eb="4">
      <t>ショウモウ</t>
    </rPh>
    <rPh sb="4" eb="5">
      <t>ヒン</t>
    </rPh>
    <rPh sb="5" eb="6">
      <t>ヒ</t>
    </rPh>
    <phoneticPr fontId="3"/>
  </si>
  <si>
    <t>支給額</t>
    <rPh sb="0" eb="3">
      <t>シキュウガク</t>
    </rPh>
    <phoneticPr fontId="3"/>
  </si>
  <si>
    <t>備　考</t>
    <rPh sb="0" eb="1">
      <t>ビ</t>
    </rPh>
    <rPh sb="2" eb="3">
      <t>コウ</t>
    </rPh>
    <phoneticPr fontId="3"/>
  </si>
  <si>
    <t>大会終了日より1か月以内</t>
    <rPh sb="0" eb="2">
      <t>タイカイ</t>
    </rPh>
    <rPh sb="2" eb="4">
      <t>シュウリョウ</t>
    </rPh>
    <rPh sb="4" eb="5">
      <t>ビ</t>
    </rPh>
    <rPh sb="9" eb="12">
      <t>ゲツイナイ</t>
    </rPh>
    <phoneticPr fontId="3"/>
  </si>
  <si>
    <t>宿泊費支給額</t>
    <rPh sb="0" eb="3">
      <t>シュクハクヒ</t>
    </rPh>
    <rPh sb="3" eb="6">
      <t>シキュウガク</t>
    </rPh>
    <phoneticPr fontId="3"/>
  </si>
  <si>
    <t>※マイナスの場合は各団体負担とする</t>
    <rPh sb="6" eb="8">
      <t>バアイ</t>
    </rPh>
    <rPh sb="9" eb="12">
      <t>カクダンタイ</t>
    </rPh>
    <rPh sb="12" eb="14">
      <t>フタン</t>
    </rPh>
    <phoneticPr fontId="3"/>
  </si>
  <si>
    <t>※領収書添付の上、ご提出をお願いします。</t>
    <rPh sb="1" eb="4">
      <t>リョウシュウショ</t>
    </rPh>
    <rPh sb="4" eb="6">
      <t>テンプ</t>
    </rPh>
    <rPh sb="7" eb="8">
      <t>ウエ</t>
    </rPh>
    <rPh sb="10" eb="12">
      <t>テイシュツ</t>
    </rPh>
    <rPh sb="14" eb="15">
      <t>ネガ</t>
    </rPh>
    <phoneticPr fontId="3"/>
  </si>
  <si>
    <t>県民交通費・宿泊費・消耗品費請求書</t>
    <rPh sb="0" eb="2">
      <t>ケンミン</t>
    </rPh>
    <rPh sb="2" eb="5">
      <t>コウツウヒ</t>
    </rPh>
    <rPh sb="6" eb="9">
      <t>シュクハクヒ</t>
    </rPh>
    <rPh sb="10" eb="12">
      <t>ショウモウ</t>
    </rPh>
    <rPh sb="12" eb="13">
      <t>ヒン</t>
    </rPh>
    <rPh sb="13" eb="14">
      <t>ヒ</t>
    </rPh>
    <rPh sb="14" eb="16">
      <t>セイキュウ</t>
    </rPh>
    <rPh sb="16" eb="17">
      <t>ショ</t>
    </rPh>
    <phoneticPr fontId="3"/>
  </si>
  <si>
    <t>締切日８月末日</t>
    <rPh sb="0" eb="3">
      <t>シメキリビ</t>
    </rPh>
    <rPh sb="4" eb="5">
      <t>ツキ</t>
    </rPh>
    <rPh sb="5" eb="7">
      <t>マツジツ</t>
    </rPh>
    <phoneticPr fontId="3"/>
  </si>
  <si>
    <t>大会開催地</t>
    <rPh sb="0" eb="2">
      <t>タイカイ</t>
    </rPh>
    <rPh sb="2" eb="5">
      <t>カイサイチ</t>
    </rPh>
    <phoneticPr fontId="3"/>
  </si>
  <si>
    <t>請　求　日</t>
    <rPh sb="0" eb="1">
      <t>ショウ</t>
    </rPh>
    <rPh sb="2" eb="3">
      <t>モトム</t>
    </rPh>
    <rPh sb="4" eb="5">
      <t>ビ</t>
    </rPh>
    <phoneticPr fontId="3"/>
  </si>
  <si>
    <t>交通費請求額</t>
    <rPh sb="0" eb="3">
      <t>コウツウヒ</t>
    </rPh>
    <rPh sb="3" eb="5">
      <t>セイキュウ</t>
    </rPh>
    <rPh sb="5" eb="6">
      <t>ガク</t>
    </rPh>
    <phoneticPr fontId="3"/>
  </si>
  <si>
    <t>宿泊費請求額</t>
    <rPh sb="0" eb="3">
      <t>シュクハクヒ</t>
    </rPh>
    <rPh sb="3" eb="5">
      <t>セイキュウ</t>
    </rPh>
    <rPh sb="5" eb="6">
      <t>ガク</t>
    </rPh>
    <phoneticPr fontId="3"/>
  </si>
  <si>
    <t>昼食費請求額</t>
    <rPh sb="0" eb="3">
      <t>チュウショクヒ</t>
    </rPh>
    <rPh sb="3" eb="5">
      <t>セイキュウ</t>
    </rPh>
    <rPh sb="5" eb="6">
      <t>ガク</t>
    </rPh>
    <phoneticPr fontId="3"/>
  </si>
  <si>
    <t>消耗品請求額</t>
    <rPh sb="0" eb="3">
      <t>ショウモウヒン</t>
    </rPh>
    <rPh sb="3" eb="6">
      <t>セイキュウガク</t>
    </rPh>
    <phoneticPr fontId="3"/>
  </si>
  <si>
    <t>備考</t>
    <rPh sb="0" eb="2">
      <t>ビコウ</t>
    </rPh>
    <phoneticPr fontId="3"/>
  </si>
  <si>
    <t>　　※消耗品については、後日、役員会で審査後連絡します。</t>
    <rPh sb="3" eb="5">
      <t>ショウモウ</t>
    </rPh>
    <rPh sb="5" eb="6">
      <t>ヒン</t>
    </rPh>
    <rPh sb="12" eb="14">
      <t>ゴジツ</t>
    </rPh>
    <rPh sb="15" eb="18">
      <t>ヤクインカイ</t>
    </rPh>
    <rPh sb="19" eb="21">
      <t>シンサ</t>
    </rPh>
    <rPh sb="21" eb="22">
      <t>ゴ</t>
    </rPh>
    <rPh sb="22" eb="24">
      <t>レンラク</t>
    </rPh>
    <phoneticPr fontId="3"/>
  </si>
  <si>
    <t>〇交通費は会場により異なります。(算出根拠表参照)</t>
    <rPh sb="1" eb="4">
      <t>コウツウヒ</t>
    </rPh>
    <rPh sb="5" eb="7">
      <t>カイジョウ</t>
    </rPh>
    <rPh sb="10" eb="11">
      <t>コト</t>
    </rPh>
    <rPh sb="17" eb="19">
      <t>サンシュツ</t>
    </rPh>
    <rPh sb="19" eb="21">
      <t>コンキョ</t>
    </rPh>
    <rPh sb="21" eb="22">
      <t>ヒョウ</t>
    </rPh>
    <rPh sb="22" eb="24">
      <t>サンショウ</t>
    </rPh>
    <phoneticPr fontId="3"/>
  </si>
  <si>
    <t>請求合計</t>
    <rPh sb="0" eb="4">
      <t>セイキュウゴウケイ</t>
    </rPh>
    <phoneticPr fontId="3"/>
  </si>
  <si>
    <t>〇宿泊費は１人１泊８,０００円、昼食費は１人１日８００円とする。</t>
    <rPh sb="1" eb="4">
      <t>シュクハクヒ</t>
    </rPh>
    <rPh sb="6" eb="7">
      <t>リ</t>
    </rPh>
    <rPh sb="8" eb="9">
      <t>パク</t>
    </rPh>
    <rPh sb="14" eb="15">
      <t>エン</t>
    </rPh>
    <rPh sb="16" eb="19">
      <t>チュウショクヒ</t>
    </rPh>
    <rPh sb="21" eb="22">
      <t>ニン</t>
    </rPh>
    <rPh sb="23" eb="24">
      <t>ニチ</t>
    </rPh>
    <rPh sb="27" eb="28">
      <t>エン</t>
    </rPh>
    <phoneticPr fontId="3"/>
  </si>
  <si>
    <t>〇人数は申込み（監督・コーチ・補欠）人数とする。</t>
    <rPh sb="1" eb="3">
      <t>ニンズウ</t>
    </rPh>
    <rPh sb="4" eb="6">
      <t>モウシコミ</t>
    </rPh>
    <rPh sb="8" eb="10">
      <t>カントク</t>
    </rPh>
    <rPh sb="15" eb="17">
      <t>ホケツ</t>
    </rPh>
    <rPh sb="18" eb="20">
      <t>ニンズウ</t>
    </rPh>
    <phoneticPr fontId="3"/>
  </si>
  <si>
    <t>〇女子チームの監督が男子でも女子チームの人数とする。</t>
    <rPh sb="1" eb="3">
      <t>ジョシ</t>
    </rPh>
    <rPh sb="7" eb="9">
      <t>カントク</t>
    </rPh>
    <rPh sb="10" eb="12">
      <t>ダンシ</t>
    </rPh>
    <rPh sb="14" eb="16">
      <t>ジョシ</t>
    </rPh>
    <rPh sb="20" eb="22">
      <t>ニンズウ</t>
    </rPh>
    <phoneticPr fontId="3"/>
  </si>
  <si>
    <t>3.出場選手派遣依頼書必要枚数調査</t>
    <rPh sb="2" eb="4">
      <t>シュツジョウ</t>
    </rPh>
    <rPh sb="4" eb="6">
      <t>センシュ</t>
    </rPh>
    <rPh sb="6" eb="8">
      <t>ハケン</t>
    </rPh>
    <rPh sb="8" eb="10">
      <t>イライ</t>
    </rPh>
    <rPh sb="10" eb="11">
      <t>ショ</t>
    </rPh>
    <rPh sb="11" eb="13">
      <t>ヒツヨウ</t>
    </rPh>
    <rPh sb="13" eb="15">
      <t>マイスウ</t>
    </rPh>
    <rPh sb="15" eb="17">
      <t>チョウサ</t>
    </rPh>
    <phoneticPr fontId="3"/>
  </si>
  <si>
    <t>．　希望しない</t>
    <rPh sb="2" eb="4">
      <t>キボウ</t>
    </rPh>
    <phoneticPr fontId="3"/>
  </si>
  <si>
    <t>．　希望する</t>
    <rPh sb="2" eb="4">
      <t>キボウ</t>
    </rPh>
    <phoneticPr fontId="3"/>
  </si>
  <si>
    <t>所属長宛</t>
    <rPh sb="0" eb="3">
      <t>ショゾクチョウ</t>
    </rPh>
    <rPh sb="3" eb="4">
      <t>ア</t>
    </rPh>
    <phoneticPr fontId="3"/>
  </si>
  <si>
    <t>枚</t>
    <phoneticPr fontId="3"/>
  </si>
  <si>
    <t>選手（本人宛）</t>
    <rPh sb="0" eb="2">
      <t>センシュ</t>
    </rPh>
    <rPh sb="3" eb="5">
      <t>ホンニン</t>
    </rPh>
    <rPh sb="5" eb="6">
      <t>アテ</t>
    </rPh>
    <phoneticPr fontId="3"/>
  </si>
  <si>
    <t>枚</t>
  </si>
  <si>
    <t>学校長宛</t>
    <rPh sb="0" eb="3">
      <t>ガッコウチョウ</t>
    </rPh>
    <rPh sb="3" eb="4">
      <t>アテ</t>
    </rPh>
    <phoneticPr fontId="3"/>
  </si>
  <si>
    <t>西暦 年 月 日</t>
    <rPh sb="0" eb="2">
      <t>セイレキ</t>
    </rPh>
    <rPh sb="3" eb="4">
      <t>ネン</t>
    </rPh>
    <rPh sb="5" eb="6">
      <t>ガツ</t>
    </rPh>
    <rPh sb="7" eb="8">
      <t>ニチ</t>
    </rPh>
    <phoneticPr fontId="3"/>
  </si>
  <si>
    <t>男子</t>
    <rPh sb="0" eb="2">
      <t>ダンシ</t>
    </rPh>
    <phoneticPr fontId="3"/>
  </si>
  <si>
    <t>期日</t>
    <rPh sb="0" eb="2">
      <t>キジツ</t>
    </rPh>
    <phoneticPr fontId="3"/>
  </si>
  <si>
    <t>会場</t>
    <rPh sb="0" eb="2">
      <t>カイジョウ</t>
    </rPh>
    <phoneticPr fontId="3"/>
  </si>
  <si>
    <t>成績</t>
    <rPh sb="0" eb="2">
      <t>セイセキ</t>
    </rPh>
    <phoneticPr fontId="3"/>
  </si>
  <si>
    <t>女子</t>
    <rPh sb="0" eb="2">
      <t>ジョシ</t>
    </rPh>
    <phoneticPr fontId="3"/>
  </si>
  <si>
    <t>備考</t>
    <rPh sb="0" eb="2">
      <t>ビコウ</t>
    </rPh>
    <phoneticPr fontId="3"/>
  </si>
  <si>
    <t>※対戦相手・得失点等詳しく記入して下さい</t>
    <rPh sb="1" eb="5">
      <t>タイセンアイテ</t>
    </rPh>
    <rPh sb="6" eb="9">
      <t>トクシツテン</t>
    </rPh>
    <rPh sb="9" eb="10">
      <t>ナド</t>
    </rPh>
    <rPh sb="10" eb="11">
      <t>クワ</t>
    </rPh>
    <rPh sb="13" eb="15">
      <t>キニュウ</t>
    </rPh>
    <rPh sb="17" eb="18">
      <t>クダ</t>
    </rPh>
    <phoneticPr fontId="3"/>
  </si>
  <si>
    <t>団体名：</t>
    <rPh sb="0" eb="3">
      <t>ダンタイメイ</t>
    </rPh>
    <phoneticPr fontId="15"/>
  </si>
  <si>
    <t>支出月日</t>
    <rPh sb="0" eb="2">
      <t>シシュツ</t>
    </rPh>
    <rPh sb="2" eb="4">
      <t>ガッピ</t>
    </rPh>
    <phoneticPr fontId="15"/>
  </si>
  <si>
    <t>氏名</t>
    <rPh sb="0" eb="2">
      <t>シメイ</t>
    </rPh>
    <phoneticPr fontId="15"/>
  </si>
  <si>
    <t>交通費</t>
    <rPh sb="0" eb="3">
      <t>コウツウヒ</t>
    </rPh>
    <phoneticPr fontId="15"/>
  </si>
  <si>
    <t>昼食費</t>
    <rPh sb="0" eb="3">
      <t>チュウショクヒ</t>
    </rPh>
    <phoneticPr fontId="15"/>
  </si>
  <si>
    <t>合計</t>
    <rPh sb="0" eb="2">
      <t>ゴウケイ</t>
    </rPh>
    <phoneticPr fontId="15"/>
  </si>
  <si>
    <t>受領印</t>
    <rPh sb="0" eb="3">
      <t>ジュリョウイン</t>
    </rPh>
    <phoneticPr fontId="15"/>
  </si>
  <si>
    <t>記事欄</t>
    <rPh sb="0" eb="3">
      <t>キジラン</t>
    </rPh>
    <phoneticPr fontId="15"/>
  </si>
  <si>
    <t>月</t>
    <rPh sb="0" eb="1">
      <t>ガツ</t>
    </rPh>
    <phoneticPr fontId="15"/>
  </si>
  <si>
    <t>日</t>
    <rPh sb="0" eb="1">
      <t>ニチ</t>
    </rPh>
    <phoneticPr fontId="15"/>
  </si>
  <si>
    <t>年度県民スポーツ大会交通費・昼食費支出状況（個人支給）</t>
    <rPh sb="0" eb="1">
      <t>ネン</t>
    </rPh>
    <rPh sb="1" eb="2">
      <t>ド</t>
    </rPh>
    <rPh sb="2" eb="4">
      <t>ケンミン</t>
    </rPh>
    <rPh sb="8" eb="10">
      <t>タイカイ</t>
    </rPh>
    <rPh sb="10" eb="13">
      <t>コウツウヒ</t>
    </rPh>
    <rPh sb="14" eb="17">
      <t>チュウショクヒ</t>
    </rPh>
    <rPh sb="17" eb="19">
      <t>シシュツ</t>
    </rPh>
    <rPh sb="19" eb="21">
      <t>ジョウキョウ</t>
    </rPh>
    <rPh sb="22" eb="26">
      <t>コジンシキュウ</t>
    </rPh>
    <phoneticPr fontId="15"/>
  </si>
  <si>
    <t>県民スポーツ大会　結果報告書</t>
    <rPh sb="0" eb="2">
      <t>ケンミン</t>
    </rPh>
    <rPh sb="6" eb="8">
      <t>タイカイ</t>
    </rPh>
    <rPh sb="9" eb="14">
      <t>ケッカホウコクショ</t>
    </rPh>
    <phoneticPr fontId="3"/>
  </si>
  <si>
    <t>団体名（競技名）</t>
    <rPh sb="0" eb="3">
      <t>ダンタイメイ</t>
    </rPh>
    <rPh sb="4" eb="7">
      <t>キョウギメイ</t>
    </rPh>
    <phoneticPr fontId="3"/>
  </si>
  <si>
    <t>5.施設使用料</t>
    <rPh sb="2" eb="7">
      <t>シセツシヨウリョウ</t>
    </rPh>
    <phoneticPr fontId="3"/>
  </si>
  <si>
    <t>施　設　名</t>
    <rPh sb="0" eb="1">
      <t>シ</t>
    </rPh>
    <rPh sb="2" eb="3">
      <t>セツ</t>
    </rPh>
    <rPh sb="4" eb="5">
      <t>ナ</t>
    </rPh>
    <phoneticPr fontId="3"/>
  </si>
  <si>
    <t>請求金額</t>
    <rPh sb="0" eb="4">
      <t>セイキュウキンガク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</si>
</sst>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&quot;人&quot;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20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2" fillId="0" borderId="0" xfId="1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176" fontId="8" fillId="0" borderId="0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7" fillId="0" borderId="5" xfId="0" applyFont="1" applyBorder="1">
      <alignment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176" fontId="7" fillId="0" borderId="14" xfId="1" applyNumberFormat="1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Alignment="1">
      <alignment vertical="center" wrapText="1" shrinkToFit="1"/>
    </xf>
    <xf numFmtId="0" fontId="11" fillId="0" borderId="0" xfId="0" applyFont="1">
      <alignment vertical="center"/>
    </xf>
    <xf numFmtId="0" fontId="11" fillId="0" borderId="0" xfId="0" applyFont="1" applyAlignment="1"/>
    <xf numFmtId="38" fontId="11" fillId="0" borderId="0" xfId="1" applyFont="1" applyAlignment="1"/>
    <xf numFmtId="38" fontId="5" fillId="0" borderId="0" xfId="1" applyFont="1" applyAlignment="1">
      <alignment horizontal="right"/>
    </xf>
    <xf numFmtId="38" fontId="12" fillId="0" borderId="0" xfId="1" applyFont="1" applyAlignment="1">
      <alignment horizontal="right"/>
    </xf>
    <xf numFmtId="0" fontId="7" fillId="0" borderId="0" xfId="0" applyFont="1" applyAlignment="1"/>
    <xf numFmtId="38" fontId="7" fillId="0" borderId="0" xfId="1" applyFont="1" applyAlignment="1"/>
    <xf numFmtId="0" fontId="6" fillId="0" borderId="0" xfId="0" applyFont="1" applyAlignment="1"/>
    <xf numFmtId="38" fontId="6" fillId="0" borderId="0" xfId="1" applyFont="1" applyAlignment="1"/>
    <xf numFmtId="38" fontId="2" fillId="0" borderId="0" xfId="1" applyAlignment="1">
      <alignment horizontal="right"/>
    </xf>
    <xf numFmtId="0" fontId="7" fillId="0" borderId="27" xfId="0" applyFont="1" applyBorder="1" applyAlignment="1">
      <alignment horizontal="center" vertical="center"/>
    </xf>
    <xf numFmtId="176" fontId="7" fillId="0" borderId="28" xfId="1" applyNumberFormat="1" applyFont="1" applyBorder="1" applyAlignment="1">
      <alignment horizontal="right" vertical="center"/>
    </xf>
    <xf numFmtId="177" fontId="7" fillId="0" borderId="27" xfId="0" applyNumberFormat="1" applyFont="1" applyBorder="1" applyAlignment="1">
      <alignment horizontal="right" vertical="center"/>
    </xf>
    <xf numFmtId="177" fontId="7" fillId="0" borderId="27" xfId="0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176" fontId="7" fillId="0" borderId="34" xfId="1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76" fontId="7" fillId="0" borderId="36" xfId="1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center" vertical="center"/>
    </xf>
    <xf numFmtId="176" fontId="7" fillId="0" borderId="35" xfId="1" applyNumberFormat="1" applyFont="1" applyBorder="1" applyAlignment="1">
      <alignment horizontal="right" vertical="center"/>
    </xf>
    <xf numFmtId="176" fontId="7" fillId="0" borderId="37" xfId="1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176" fontId="7" fillId="0" borderId="35" xfId="1" applyNumberFormat="1" applyFont="1" applyBorder="1" applyAlignment="1">
      <alignment vertical="center"/>
    </xf>
    <xf numFmtId="176" fontId="7" fillId="0" borderId="6" xfId="1" applyNumberFormat="1" applyFont="1" applyBorder="1" applyAlignment="1">
      <alignment vertical="center"/>
    </xf>
    <xf numFmtId="176" fontId="8" fillId="0" borderId="5" xfId="1" applyNumberFormat="1" applyFont="1" applyBorder="1" applyAlignment="1">
      <alignment vertical="center"/>
    </xf>
    <xf numFmtId="176" fontId="7" fillId="0" borderId="40" xfId="1" applyNumberFormat="1" applyFont="1" applyBorder="1" applyAlignment="1">
      <alignment horizontal="right" vertical="center"/>
    </xf>
    <xf numFmtId="0" fontId="7" fillId="0" borderId="42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40" xfId="0" applyFont="1" applyBorder="1">
      <alignment vertical="center"/>
    </xf>
    <xf numFmtId="176" fontId="7" fillId="0" borderId="43" xfId="1" applyNumberFormat="1" applyFont="1" applyBorder="1" applyAlignment="1">
      <alignment horizontal="right" vertical="center"/>
    </xf>
    <xf numFmtId="176" fontId="7" fillId="0" borderId="44" xfId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27" xfId="0" applyFont="1" applyBorder="1" applyAlignment="1"/>
    <xf numFmtId="0" fontId="11" fillId="0" borderId="1" xfId="0" applyFont="1" applyBorder="1" applyAlignment="1"/>
    <xf numFmtId="0" fontId="7" fillId="0" borderId="0" xfId="1" applyNumberFormat="1" applyFont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7" fillId="0" borderId="23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vertical="center"/>
    </xf>
    <xf numFmtId="176" fontId="7" fillId="0" borderId="63" xfId="0" applyNumberFormat="1" applyFont="1" applyBorder="1">
      <alignment vertical="center"/>
    </xf>
    <xf numFmtId="0" fontId="7" fillId="0" borderId="49" xfId="0" applyFont="1" applyBorder="1">
      <alignment vertical="center"/>
    </xf>
    <xf numFmtId="0" fontId="11" fillId="0" borderId="24" xfId="0" applyFont="1" applyBorder="1">
      <alignment vertical="center"/>
    </xf>
    <xf numFmtId="0" fontId="12" fillId="0" borderId="0" xfId="1" applyNumberFormat="1" applyFont="1" applyBorder="1" applyAlignment="1">
      <alignment horizontal="left"/>
    </xf>
    <xf numFmtId="0" fontId="12" fillId="0" borderId="0" xfId="1" applyNumberFormat="1" applyFont="1" applyAlignment="1">
      <alignment horizontal="right"/>
    </xf>
    <xf numFmtId="0" fontId="6" fillId="0" borderId="64" xfId="0" applyFont="1" applyBorder="1">
      <alignment vertical="center"/>
    </xf>
    <xf numFmtId="0" fontId="0" fillId="0" borderId="64" xfId="0" applyBorder="1">
      <alignment vertical="center"/>
    </xf>
    <xf numFmtId="38" fontId="2" fillId="0" borderId="64" xfId="1" applyBorder="1">
      <alignment vertical="center"/>
    </xf>
    <xf numFmtId="0" fontId="2" fillId="0" borderId="64" xfId="1" applyNumberFormat="1" applyBorder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11" fillId="0" borderId="0" xfId="1" applyFont="1">
      <alignment vertical="center"/>
    </xf>
    <xf numFmtId="0" fontId="7" fillId="0" borderId="0" xfId="1" applyNumberFormat="1" applyFo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1" applyNumberFormat="1" applyFont="1" applyBorder="1">
      <alignment vertical="center"/>
    </xf>
    <xf numFmtId="0" fontId="2" fillId="0" borderId="0" xfId="1" applyNumberFormat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7" fillId="0" borderId="61" xfId="0" applyNumberFormat="1" applyFont="1" applyBorder="1" applyAlignment="1">
      <alignment horizontal="right" vertical="center"/>
    </xf>
    <xf numFmtId="176" fontId="7" fillId="0" borderId="62" xfId="0" applyNumberFormat="1" applyFont="1" applyBorder="1" applyAlignment="1">
      <alignment horizontal="right" vertical="center"/>
    </xf>
    <xf numFmtId="176" fontId="7" fillId="0" borderId="23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4" fillId="0" borderId="1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7" fillId="0" borderId="60" xfId="0" applyFont="1" applyBorder="1" applyAlignment="1">
      <alignment horizontal="center" vertical="center" shrinkToFit="1"/>
    </xf>
    <xf numFmtId="38" fontId="7" fillId="0" borderId="14" xfId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38" fontId="0" fillId="0" borderId="66" xfId="1" applyFont="1" applyBorder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" fillId="0" borderId="0" xfId="2">
      <alignment vertical="center"/>
    </xf>
    <xf numFmtId="0" fontId="1" fillId="0" borderId="27" xfId="2" applyBorder="1">
      <alignment vertical="center"/>
    </xf>
    <xf numFmtId="0" fontId="1" fillId="0" borderId="67" xfId="2" applyBorder="1">
      <alignment vertical="center"/>
    </xf>
    <xf numFmtId="0" fontId="1" fillId="0" borderId="1" xfId="2" applyBorder="1" applyAlignment="1">
      <alignment horizontal="center" vertical="center"/>
    </xf>
    <xf numFmtId="0" fontId="1" fillId="0" borderId="56" xfId="2" applyBorder="1" applyAlignment="1">
      <alignment horizontal="center" vertical="center"/>
    </xf>
    <xf numFmtId="0" fontId="1" fillId="0" borderId="67" xfId="2" applyBorder="1" applyAlignment="1">
      <alignment horizontal="center" vertical="center"/>
    </xf>
    <xf numFmtId="0" fontId="1" fillId="0" borderId="30" xfId="2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27" xfId="0" applyBorder="1" applyAlignment="1">
      <alignment horizontal="left" vertical="center"/>
    </xf>
    <xf numFmtId="0" fontId="4" fillId="0" borderId="67" xfId="0" applyFont="1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0" fillId="0" borderId="67" xfId="0" applyBorder="1" applyAlignment="1">
      <alignment vertical="center" wrapText="1"/>
    </xf>
    <xf numFmtId="0" fontId="12" fillId="0" borderId="27" xfId="0" applyFont="1" applyBorder="1" applyAlignment="1">
      <alignment horizontal="left" vertical="center"/>
    </xf>
    <xf numFmtId="0" fontId="11" fillId="0" borderId="27" xfId="0" applyFont="1" applyBorder="1" applyAlignment="1">
      <alignment shrinkToFit="1"/>
    </xf>
    <xf numFmtId="0" fontId="7" fillId="0" borderId="2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5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76" fontId="11" fillId="0" borderId="14" xfId="1" applyNumberFormat="1" applyFont="1" applyBorder="1" applyAlignment="1">
      <alignment horizontal="right"/>
    </xf>
    <xf numFmtId="176" fontId="11" fillId="0" borderId="40" xfId="1" applyNumberFormat="1" applyFont="1" applyBorder="1" applyAlignment="1">
      <alignment horizontal="right"/>
    </xf>
    <xf numFmtId="0" fontId="7" fillId="0" borderId="2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7" fillId="0" borderId="24" xfId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27" xfId="0" applyFont="1" applyBorder="1" applyAlignment="1">
      <alignment horizontal="center" shrinkToFi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shrinkToFit="1"/>
    </xf>
    <xf numFmtId="58" fontId="11" fillId="0" borderId="1" xfId="0" applyNumberFormat="1" applyFont="1" applyBorder="1" applyAlignment="1">
      <alignment horizontal="center" shrinkToFit="1"/>
    </xf>
    <xf numFmtId="38" fontId="7" fillId="0" borderId="24" xfId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176" fontId="8" fillId="0" borderId="36" xfId="1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176" fontId="8" fillId="0" borderId="44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176" fontId="8" fillId="0" borderId="18" xfId="1" applyNumberFormat="1" applyFont="1" applyBorder="1" applyAlignment="1">
      <alignment horizontal="right" vertical="center"/>
    </xf>
    <xf numFmtId="176" fontId="8" fillId="0" borderId="5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6" fontId="7" fillId="0" borderId="53" xfId="1" applyNumberFormat="1" applyFont="1" applyBorder="1" applyAlignment="1">
      <alignment horizontal="right" vertical="center"/>
    </xf>
    <xf numFmtId="176" fontId="7" fillId="0" borderId="55" xfId="1" applyNumberFormat="1" applyFont="1" applyBorder="1" applyAlignment="1">
      <alignment horizontal="right" vertical="center"/>
    </xf>
    <xf numFmtId="176" fontId="7" fillId="0" borderId="54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176" fontId="7" fillId="0" borderId="38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176" fontId="7" fillId="0" borderId="65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55" xfId="0" applyNumberFormat="1" applyFont="1" applyBorder="1" applyAlignment="1">
      <alignment horizontal="right" vertical="center"/>
    </xf>
    <xf numFmtId="176" fontId="7" fillId="0" borderId="48" xfId="0" applyNumberFormat="1" applyFont="1" applyBorder="1" applyAlignment="1">
      <alignment horizontal="right" vertical="center"/>
    </xf>
    <xf numFmtId="176" fontId="7" fillId="0" borderId="54" xfId="0" applyNumberFormat="1" applyFont="1" applyBorder="1" applyAlignment="1">
      <alignment horizontal="right" vertical="center"/>
    </xf>
    <xf numFmtId="176" fontId="7" fillId="0" borderId="29" xfId="1" applyNumberFormat="1" applyFont="1" applyBorder="1" applyAlignment="1">
      <alignment horizontal="right" vertical="center"/>
    </xf>
    <xf numFmtId="176" fontId="7" fillId="0" borderId="57" xfId="1" applyNumberFormat="1" applyFont="1" applyBorder="1" applyAlignment="1">
      <alignment horizontal="right" vertical="center"/>
    </xf>
    <xf numFmtId="176" fontId="7" fillId="0" borderId="30" xfId="1" applyNumberFormat="1" applyFont="1" applyBorder="1" applyAlignment="1">
      <alignment horizontal="right" vertical="center"/>
    </xf>
    <xf numFmtId="176" fontId="7" fillId="0" borderId="56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44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1" fillId="0" borderId="67" xfId="2" applyBorder="1" applyAlignment="1">
      <alignment horizontal="center" vertical="center"/>
    </xf>
    <xf numFmtId="0" fontId="16" fillId="0" borderId="27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1" fillId="0" borderId="68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56" xfId="2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D5DF9FFF-EE4B-44EA-813D-C83EE82BF8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AB0A-6FB1-45B5-B117-3428E41B390D}">
  <sheetPr>
    <pageSetUpPr fitToPage="1"/>
  </sheetPr>
  <dimension ref="A1:S64"/>
  <sheetViews>
    <sheetView tabSelected="1" zoomScaleNormal="100" workbookViewId="0">
      <selection activeCell="G8" sqref="G8"/>
    </sheetView>
  </sheetViews>
  <sheetFormatPr defaultRowHeight="13.2" x14ac:dyDescent="0.2"/>
  <cols>
    <col min="1" max="1" width="2.88671875" customWidth="1"/>
    <col min="2" max="2" width="10.21875" customWidth="1"/>
    <col min="3" max="6" width="5.88671875" customWidth="1"/>
    <col min="7" max="7" width="17" style="11" customWidth="1"/>
    <col min="8" max="8" width="4.21875" customWidth="1"/>
    <col min="9" max="9" width="9.77734375" style="12" customWidth="1"/>
    <col min="10" max="10" width="4.21875" style="12" customWidth="1"/>
    <col min="11" max="11" width="20.44140625" style="11" customWidth="1"/>
    <col min="12" max="12" width="35.21875" style="121" customWidth="1"/>
    <col min="13" max="13" width="2.6640625" customWidth="1"/>
    <col min="14" max="14" width="4.88671875" style="12" customWidth="1"/>
    <col min="15" max="15" width="2.6640625" style="12" customWidth="1"/>
    <col min="16" max="16" width="12.109375" style="11" customWidth="1"/>
    <col min="17" max="17" width="14.21875" style="10" customWidth="1"/>
    <col min="18" max="18" width="13.33203125" customWidth="1"/>
  </cols>
  <sheetData>
    <row r="1" spans="1:19" ht="23.4" x14ac:dyDescent="0.2">
      <c r="A1" s="192" t="s">
        <v>34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97"/>
      <c r="P1" s="97"/>
      <c r="Q1" s="97"/>
      <c r="R1" s="97"/>
    </row>
    <row r="2" spans="1:19" ht="16.2" x14ac:dyDescent="0.2">
      <c r="A2" s="2"/>
      <c r="B2" s="2"/>
      <c r="C2" s="2"/>
      <c r="D2" s="2"/>
      <c r="E2" s="2"/>
      <c r="F2" s="2"/>
      <c r="H2" s="54"/>
      <c r="I2" s="54"/>
      <c r="J2" s="54"/>
      <c r="K2" s="54"/>
      <c r="L2" s="92" t="s">
        <v>35</v>
      </c>
      <c r="M2" s="54"/>
      <c r="N2" s="19"/>
      <c r="O2" s="19"/>
      <c r="S2" s="2"/>
    </row>
    <row r="3" spans="1:19" s="1" customFormat="1" ht="22.2" customHeight="1" x14ac:dyDescent="0.2">
      <c r="A3" s="3"/>
      <c r="B3" s="3"/>
      <c r="C3" s="3"/>
      <c r="D3" s="3"/>
      <c r="E3" s="3"/>
      <c r="F3" s="3"/>
      <c r="H3" s="55"/>
      <c r="I3" s="55"/>
      <c r="J3" s="55"/>
      <c r="K3" s="98" t="s">
        <v>0</v>
      </c>
      <c r="L3" s="163"/>
      <c r="M3" s="55"/>
      <c r="S3" s="3"/>
    </row>
    <row r="4" spans="1:19" s="1" customFormat="1" ht="22.2" customHeight="1" x14ac:dyDescent="0.2">
      <c r="A4" s="3"/>
      <c r="B4" s="3"/>
      <c r="C4" s="3"/>
      <c r="D4" s="3"/>
      <c r="E4" s="3"/>
      <c r="F4" s="3"/>
      <c r="H4" s="55"/>
      <c r="I4" s="55"/>
      <c r="J4" s="55"/>
      <c r="K4" s="99" t="s">
        <v>36</v>
      </c>
      <c r="L4" s="99"/>
      <c r="M4" s="55"/>
      <c r="S4" s="3"/>
    </row>
    <row r="5" spans="1:19" s="1" customFormat="1" ht="22.2" customHeight="1" x14ac:dyDescent="0.2">
      <c r="A5" s="3"/>
      <c r="B5" s="3"/>
      <c r="C5" s="3"/>
      <c r="D5" s="3"/>
      <c r="E5" s="3"/>
      <c r="F5" s="3"/>
      <c r="H5" s="55"/>
      <c r="I5" s="55"/>
      <c r="J5" s="55"/>
      <c r="K5" s="99" t="s">
        <v>37</v>
      </c>
      <c r="L5" s="99"/>
      <c r="M5" s="55"/>
      <c r="S5" s="3"/>
    </row>
    <row r="6" spans="1:19" s="1" customFormat="1" ht="22.2" customHeight="1" thickBot="1" x14ac:dyDescent="0.25">
      <c r="A6" s="175" t="s">
        <v>12</v>
      </c>
      <c r="B6" s="193"/>
      <c r="C6" s="193"/>
      <c r="D6" s="193"/>
      <c r="E6" s="193"/>
      <c r="F6" s="193"/>
      <c r="G6" s="13"/>
      <c r="H6" s="3"/>
      <c r="I6" s="8"/>
      <c r="J6" s="8"/>
      <c r="K6" s="13"/>
      <c r="L6" s="100"/>
      <c r="M6" s="3"/>
      <c r="N6" s="8"/>
      <c r="O6" s="8"/>
      <c r="P6" s="14"/>
      <c r="Q6" s="14"/>
      <c r="R6" s="3"/>
      <c r="S6" s="3"/>
    </row>
    <row r="7" spans="1:19" s="1" customFormat="1" ht="22.2" customHeight="1" thickBot="1" x14ac:dyDescent="0.25">
      <c r="A7" s="3"/>
      <c r="B7" s="176"/>
      <c r="C7" s="177"/>
      <c r="D7" s="177"/>
      <c r="E7" s="177"/>
      <c r="F7" s="178"/>
      <c r="G7" s="190" t="s">
        <v>38</v>
      </c>
      <c r="H7" s="190"/>
      <c r="I7" s="190"/>
      <c r="J7" s="190"/>
      <c r="K7" s="191"/>
      <c r="L7" s="39" t="s">
        <v>1</v>
      </c>
      <c r="M7" s="3"/>
    </row>
    <row r="8" spans="1:19" s="1" customFormat="1" ht="22.2" customHeight="1" x14ac:dyDescent="0.2">
      <c r="A8" s="3"/>
      <c r="B8" s="181" t="s">
        <v>9</v>
      </c>
      <c r="C8" s="75"/>
      <c r="D8" s="75" t="s">
        <v>2</v>
      </c>
      <c r="E8" s="130"/>
      <c r="F8" s="39" t="s">
        <v>3</v>
      </c>
      <c r="G8" s="74"/>
      <c r="H8" s="75" t="s">
        <v>4</v>
      </c>
      <c r="I8" s="76"/>
      <c r="J8" s="77" t="s">
        <v>5</v>
      </c>
      <c r="K8" s="44">
        <f>G8*I8</f>
        <v>0</v>
      </c>
      <c r="L8" s="39"/>
      <c r="M8" s="3"/>
    </row>
    <row r="9" spans="1:19" s="1" customFormat="1" ht="22.2" customHeight="1" x14ac:dyDescent="0.2">
      <c r="A9" s="3"/>
      <c r="B9" s="170"/>
      <c r="C9" s="93"/>
      <c r="D9" s="4" t="s">
        <v>16</v>
      </c>
      <c r="E9" s="131"/>
      <c r="F9" s="31" t="s">
        <v>17</v>
      </c>
      <c r="G9" s="34"/>
      <c r="H9" s="4" t="s">
        <v>18</v>
      </c>
      <c r="I9" s="33"/>
      <c r="J9" s="48" t="s">
        <v>20</v>
      </c>
      <c r="K9" s="35">
        <f>G9*I9</f>
        <v>0</v>
      </c>
      <c r="L9" s="31"/>
      <c r="M9" s="3"/>
    </row>
    <row r="10" spans="1:19" s="1" customFormat="1" ht="22.2" customHeight="1" x14ac:dyDescent="0.2">
      <c r="A10" s="3"/>
      <c r="B10" s="170"/>
      <c r="C10" s="93"/>
      <c r="D10" s="4" t="s">
        <v>16</v>
      </c>
      <c r="E10" s="131"/>
      <c r="F10" s="31" t="s">
        <v>17</v>
      </c>
      <c r="G10" s="34"/>
      <c r="H10" s="4" t="s">
        <v>18</v>
      </c>
      <c r="I10" s="33"/>
      <c r="J10" s="48" t="s">
        <v>20</v>
      </c>
      <c r="K10" s="35">
        <f>G10*I10</f>
        <v>0</v>
      </c>
      <c r="L10" s="31"/>
      <c r="M10" s="3"/>
    </row>
    <row r="11" spans="1:19" s="1" customFormat="1" ht="22.2" customHeight="1" x14ac:dyDescent="0.2">
      <c r="A11" s="3"/>
      <c r="B11" s="170"/>
      <c r="C11" s="9"/>
      <c r="D11" s="9" t="s">
        <v>2</v>
      </c>
      <c r="E11" s="9"/>
      <c r="F11" s="46" t="s">
        <v>3</v>
      </c>
      <c r="G11" s="65"/>
      <c r="H11" s="64" t="s">
        <v>4</v>
      </c>
      <c r="I11" s="66"/>
      <c r="J11" s="67" t="s">
        <v>5</v>
      </c>
      <c r="K11" s="78">
        <f>G11*I11</f>
        <v>0</v>
      </c>
      <c r="L11" s="73"/>
      <c r="M11" s="3"/>
    </row>
    <row r="12" spans="1:19" s="1" customFormat="1" ht="22.2" customHeight="1" thickBot="1" x14ac:dyDescent="0.25">
      <c r="A12" s="3"/>
      <c r="B12" s="171"/>
      <c r="C12" s="5"/>
      <c r="D12" s="5" t="s">
        <v>2</v>
      </c>
      <c r="E12" s="5"/>
      <c r="F12" s="25" t="s">
        <v>3</v>
      </c>
      <c r="G12" s="28"/>
      <c r="H12" s="5" t="s">
        <v>4</v>
      </c>
      <c r="I12" s="27"/>
      <c r="J12" s="30" t="s">
        <v>5</v>
      </c>
      <c r="K12" s="29">
        <f>G12*I12</f>
        <v>0</v>
      </c>
      <c r="L12" s="25"/>
      <c r="M12" s="3"/>
    </row>
    <row r="13" spans="1:19" s="1" customFormat="1" ht="22.2" customHeight="1" thickTop="1" thickBot="1" x14ac:dyDescent="0.25">
      <c r="A13" s="3"/>
      <c r="B13" s="172" t="s">
        <v>6</v>
      </c>
      <c r="C13" s="173"/>
      <c r="D13" s="173"/>
      <c r="E13" s="173"/>
      <c r="F13" s="174"/>
      <c r="G13" s="47">
        <f>G8</f>
        <v>0</v>
      </c>
      <c r="H13" s="17" t="s">
        <v>4</v>
      </c>
      <c r="I13" s="23">
        <f>SUM(I8:I12)</f>
        <v>0</v>
      </c>
      <c r="J13" s="22" t="s">
        <v>5</v>
      </c>
      <c r="K13" s="24">
        <f>SUM(K8:K12)</f>
        <v>0</v>
      </c>
      <c r="L13" s="46"/>
      <c r="M13" s="3"/>
    </row>
    <row r="14" spans="1:19" s="1" customFormat="1" ht="22.2" customHeight="1" x14ac:dyDescent="0.2">
      <c r="A14" s="3"/>
      <c r="B14" s="181" t="s">
        <v>10</v>
      </c>
      <c r="C14" s="75">
        <v>10</v>
      </c>
      <c r="D14" s="75" t="s">
        <v>2</v>
      </c>
      <c r="E14" s="75">
        <v>19</v>
      </c>
      <c r="F14" s="39" t="s">
        <v>3</v>
      </c>
      <c r="G14" s="43"/>
      <c r="H14" s="42" t="s">
        <v>4</v>
      </c>
      <c r="I14" s="41"/>
      <c r="J14" s="45" t="s">
        <v>5</v>
      </c>
      <c r="K14" s="44">
        <f>G14*I14</f>
        <v>0</v>
      </c>
      <c r="L14" s="39"/>
      <c r="M14" s="3"/>
    </row>
    <row r="15" spans="1:19" s="1" customFormat="1" ht="22.2" customHeight="1" x14ac:dyDescent="0.2">
      <c r="A15" s="3"/>
      <c r="B15" s="170"/>
      <c r="C15" s="4"/>
      <c r="D15" s="4" t="s">
        <v>2</v>
      </c>
      <c r="E15" s="4"/>
      <c r="F15" s="31" t="s">
        <v>3</v>
      </c>
      <c r="G15" s="38"/>
      <c r="H15" s="7" t="s">
        <v>4</v>
      </c>
      <c r="I15" s="37"/>
      <c r="J15" s="36" t="s">
        <v>5</v>
      </c>
      <c r="K15" s="35">
        <f>G15*I15</f>
        <v>0</v>
      </c>
      <c r="L15" s="31"/>
      <c r="M15" s="3"/>
    </row>
    <row r="16" spans="1:19" s="1" customFormat="1" ht="22.2" customHeight="1" thickBot="1" x14ac:dyDescent="0.25">
      <c r="A16" s="3"/>
      <c r="B16" s="171"/>
      <c r="C16" s="132"/>
      <c r="D16" s="132" t="s">
        <v>2</v>
      </c>
      <c r="E16" s="132"/>
      <c r="F16" s="133" t="s">
        <v>3</v>
      </c>
      <c r="G16" s="28"/>
      <c r="H16" s="5" t="s">
        <v>4</v>
      </c>
      <c r="I16" s="27"/>
      <c r="J16" s="30" t="s">
        <v>5</v>
      </c>
      <c r="K16" s="29">
        <f>G16*I16</f>
        <v>0</v>
      </c>
      <c r="L16" s="25"/>
      <c r="M16" s="3"/>
    </row>
    <row r="17" spans="1:13" s="1" customFormat="1" ht="22.2" customHeight="1" thickTop="1" thickBot="1" x14ac:dyDescent="0.25">
      <c r="A17" s="3"/>
      <c r="B17" s="172" t="s">
        <v>6</v>
      </c>
      <c r="C17" s="173"/>
      <c r="D17" s="173"/>
      <c r="E17" s="173"/>
      <c r="F17" s="174"/>
      <c r="G17" s="47">
        <f>G14</f>
        <v>0</v>
      </c>
      <c r="H17" s="17" t="s">
        <v>4</v>
      </c>
      <c r="I17" s="23">
        <f>SUM(I14:I16)</f>
        <v>0</v>
      </c>
      <c r="J17" s="22" t="s">
        <v>5</v>
      </c>
      <c r="K17" s="24">
        <f>SUM(K14:K16)</f>
        <v>0</v>
      </c>
      <c r="L17" s="21"/>
      <c r="M17" s="3"/>
    </row>
    <row r="18" spans="1:13" s="1" customFormat="1" ht="22.2" customHeight="1" thickBot="1" x14ac:dyDescent="0.25">
      <c r="A18" s="175" t="s">
        <v>21</v>
      </c>
      <c r="B18" s="193"/>
      <c r="C18" s="193"/>
      <c r="D18" s="193"/>
      <c r="E18" s="193"/>
      <c r="F18" s="193"/>
      <c r="G18" s="13"/>
      <c r="H18" s="3"/>
      <c r="I18" s="8"/>
      <c r="J18" s="8"/>
      <c r="K18" s="13"/>
      <c r="L18" s="3"/>
      <c r="M18" s="3"/>
    </row>
    <row r="19" spans="1:13" s="1" customFormat="1" ht="22.2" customHeight="1" thickBot="1" x14ac:dyDescent="0.25">
      <c r="A19" s="3"/>
      <c r="B19" s="176"/>
      <c r="C19" s="177"/>
      <c r="D19" s="177"/>
      <c r="E19" s="177"/>
      <c r="F19" s="178"/>
      <c r="G19" s="190" t="s">
        <v>39</v>
      </c>
      <c r="H19" s="190"/>
      <c r="I19" s="190"/>
      <c r="J19" s="190"/>
      <c r="K19" s="191"/>
      <c r="L19" s="39" t="s">
        <v>1</v>
      </c>
      <c r="M19" s="3"/>
    </row>
    <row r="20" spans="1:13" s="1" customFormat="1" ht="22.2" customHeight="1" x14ac:dyDescent="0.2">
      <c r="A20" s="3"/>
      <c r="B20" s="181" t="s">
        <v>9</v>
      </c>
      <c r="C20" s="75"/>
      <c r="D20" s="75" t="s">
        <v>2</v>
      </c>
      <c r="E20" s="130"/>
      <c r="F20" s="39" t="s">
        <v>3</v>
      </c>
      <c r="G20" s="74">
        <v>8000</v>
      </c>
      <c r="H20" s="75" t="s">
        <v>4</v>
      </c>
      <c r="I20" s="76"/>
      <c r="J20" s="77" t="s">
        <v>5</v>
      </c>
      <c r="K20" s="44">
        <f>G20*I20</f>
        <v>0</v>
      </c>
      <c r="L20" s="39"/>
      <c r="M20" s="3"/>
    </row>
    <row r="21" spans="1:13" s="1" customFormat="1" ht="22.2" customHeight="1" thickBot="1" x14ac:dyDescent="0.25">
      <c r="A21" s="3"/>
      <c r="B21" s="171"/>
      <c r="C21" s="5"/>
      <c r="D21" s="5" t="s">
        <v>2</v>
      </c>
      <c r="E21" s="5"/>
      <c r="F21" s="25" t="s">
        <v>3</v>
      </c>
      <c r="G21" s="28">
        <v>8000</v>
      </c>
      <c r="H21" s="5" t="s">
        <v>4</v>
      </c>
      <c r="I21" s="27"/>
      <c r="J21" s="30" t="s">
        <v>5</v>
      </c>
      <c r="K21" s="29">
        <f>G21*I21</f>
        <v>0</v>
      </c>
      <c r="L21" s="25"/>
      <c r="M21" s="3"/>
    </row>
    <row r="22" spans="1:13" s="1" customFormat="1" ht="22.2" customHeight="1" thickTop="1" thickBot="1" x14ac:dyDescent="0.25">
      <c r="A22" s="3"/>
      <c r="B22" s="172" t="s">
        <v>6</v>
      </c>
      <c r="C22" s="173"/>
      <c r="D22" s="173"/>
      <c r="E22" s="173"/>
      <c r="F22" s="174"/>
      <c r="G22" s="47">
        <f>G20</f>
        <v>8000</v>
      </c>
      <c r="H22" s="17" t="s">
        <v>4</v>
      </c>
      <c r="I22" s="23">
        <f>SUM(I20:I21)</f>
        <v>0</v>
      </c>
      <c r="J22" s="22" t="s">
        <v>5</v>
      </c>
      <c r="K22" s="24">
        <f>SUM(K20:K21)</f>
        <v>0</v>
      </c>
      <c r="L22" s="72"/>
      <c r="M22" s="3"/>
    </row>
    <row r="23" spans="1:13" s="1" customFormat="1" ht="22.2" customHeight="1" x14ac:dyDescent="0.2">
      <c r="A23" s="3"/>
      <c r="B23" s="170" t="s">
        <v>22</v>
      </c>
      <c r="C23" s="64"/>
      <c r="D23" s="64" t="s">
        <v>2</v>
      </c>
      <c r="E23" s="64"/>
      <c r="F23" s="73" t="s">
        <v>3</v>
      </c>
      <c r="G23" s="91">
        <v>8000</v>
      </c>
      <c r="H23" s="9" t="s">
        <v>4</v>
      </c>
      <c r="I23" s="80"/>
      <c r="J23" s="81" t="s">
        <v>5</v>
      </c>
      <c r="K23" s="78">
        <f>G23*I23</f>
        <v>0</v>
      </c>
      <c r="L23" s="73"/>
      <c r="M23" s="3"/>
    </row>
    <row r="24" spans="1:13" s="1" customFormat="1" ht="22.2" customHeight="1" thickBot="1" x14ac:dyDescent="0.25">
      <c r="A24" s="3"/>
      <c r="B24" s="171"/>
      <c r="C24" s="132"/>
      <c r="D24" s="132" t="s">
        <v>2</v>
      </c>
      <c r="E24" s="132"/>
      <c r="F24" s="133" t="s">
        <v>3</v>
      </c>
      <c r="G24" s="28">
        <v>8000</v>
      </c>
      <c r="H24" s="5" t="s">
        <v>4</v>
      </c>
      <c r="I24" s="27"/>
      <c r="J24" s="30" t="s">
        <v>5</v>
      </c>
      <c r="K24" s="29">
        <f>G24*I24</f>
        <v>0</v>
      </c>
      <c r="L24" s="25"/>
      <c r="M24" s="3"/>
    </row>
    <row r="25" spans="1:13" s="1" customFormat="1" ht="22.2" customHeight="1" thickTop="1" thickBot="1" x14ac:dyDescent="0.25">
      <c r="A25" s="3"/>
      <c r="B25" s="172" t="s">
        <v>6</v>
      </c>
      <c r="C25" s="173"/>
      <c r="D25" s="173"/>
      <c r="E25" s="173"/>
      <c r="F25" s="174"/>
      <c r="G25" s="47">
        <f>G23</f>
        <v>8000</v>
      </c>
      <c r="H25" s="17" t="s">
        <v>4</v>
      </c>
      <c r="I25" s="23">
        <f>SUM(I23:I24)</f>
        <v>0</v>
      </c>
      <c r="J25" s="22" t="s">
        <v>5</v>
      </c>
      <c r="K25" s="24">
        <f>SUM(K23:K24)</f>
        <v>0</v>
      </c>
      <c r="L25" s="21"/>
      <c r="M25" s="3"/>
    </row>
    <row r="26" spans="1:13" s="1" customFormat="1" ht="22.2" customHeight="1" thickBot="1" x14ac:dyDescent="0.25">
      <c r="A26" s="175" t="s">
        <v>26</v>
      </c>
      <c r="B26" s="175"/>
      <c r="C26" s="175"/>
      <c r="D26" s="175"/>
      <c r="E26" s="175"/>
      <c r="F26" s="175"/>
      <c r="G26" s="13"/>
      <c r="H26" s="3"/>
      <c r="I26" s="8"/>
      <c r="J26" s="8"/>
      <c r="K26" s="13"/>
      <c r="L26" s="3"/>
      <c r="M26" s="3"/>
    </row>
    <row r="27" spans="1:13" s="1" customFormat="1" ht="22.2" customHeight="1" thickBot="1" x14ac:dyDescent="0.25">
      <c r="A27" s="3"/>
      <c r="B27" s="176"/>
      <c r="C27" s="177"/>
      <c r="D27" s="177"/>
      <c r="E27" s="177"/>
      <c r="F27" s="178"/>
      <c r="G27" s="179" t="s">
        <v>40</v>
      </c>
      <c r="H27" s="179"/>
      <c r="I27" s="179"/>
      <c r="J27" s="179"/>
      <c r="K27" s="180"/>
      <c r="L27" s="134" t="s">
        <v>1</v>
      </c>
    </row>
    <row r="28" spans="1:13" s="1" customFormat="1" ht="22.2" customHeight="1" x14ac:dyDescent="0.2">
      <c r="A28" s="3"/>
      <c r="B28" s="181" t="s">
        <v>9</v>
      </c>
      <c r="C28" s="94"/>
      <c r="D28" s="42" t="s">
        <v>2</v>
      </c>
      <c r="E28" s="135"/>
      <c r="F28" s="136" t="s">
        <v>3</v>
      </c>
      <c r="G28" s="43">
        <v>800</v>
      </c>
      <c r="H28" s="42" t="s">
        <v>4</v>
      </c>
      <c r="I28" s="41"/>
      <c r="J28" s="45" t="s">
        <v>5</v>
      </c>
      <c r="K28" s="69">
        <f>G28*I28</f>
        <v>0</v>
      </c>
      <c r="L28" s="86"/>
    </row>
    <row r="29" spans="1:13" s="1" customFormat="1" ht="22.2" customHeight="1" x14ac:dyDescent="0.2">
      <c r="A29" s="3"/>
      <c r="B29" s="170"/>
      <c r="C29" s="122"/>
      <c r="D29" s="64" t="s">
        <v>2</v>
      </c>
      <c r="E29" s="137"/>
      <c r="F29" s="73" t="s">
        <v>3</v>
      </c>
      <c r="G29" s="65">
        <v>800</v>
      </c>
      <c r="H29" s="64" t="s">
        <v>4</v>
      </c>
      <c r="I29" s="66"/>
      <c r="J29" s="67" t="s">
        <v>5</v>
      </c>
      <c r="K29" s="78">
        <f>G29*I29</f>
        <v>0</v>
      </c>
      <c r="L29" s="87"/>
    </row>
    <row r="30" spans="1:13" s="1" customFormat="1" ht="22.2" customHeight="1" x14ac:dyDescent="0.2">
      <c r="A30" s="3"/>
      <c r="B30" s="170"/>
      <c r="C30" s="122"/>
      <c r="D30" s="64" t="s">
        <v>2</v>
      </c>
      <c r="E30" s="137"/>
      <c r="F30" s="73" t="s">
        <v>3</v>
      </c>
      <c r="G30" s="65">
        <v>800</v>
      </c>
      <c r="H30" s="64" t="s">
        <v>4</v>
      </c>
      <c r="I30" s="66"/>
      <c r="J30" s="67" t="s">
        <v>5</v>
      </c>
      <c r="K30" s="78">
        <f>G30*I30</f>
        <v>0</v>
      </c>
      <c r="L30" s="87"/>
    </row>
    <row r="31" spans="1:13" s="1" customFormat="1" ht="22.2" customHeight="1" x14ac:dyDescent="0.2">
      <c r="A31" s="3"/>
      <c r="B31" s="170"/>
      <c r="C31" s="93"/>
      <c r="D31" s="4" t="s">
        <v>2</v>
      </c>
      <c r="E31" s="4"/>
      <c r="F31" s="31" t="s">
        <v>3</v>
      </c>
      <c r="G31" s="34">
        <v>800</v>
      </c>
      <c r="H31" s="4" t="s">
        <v>4</v>
      </c>
      <c r="I31" s="33"/>
      <c r="J31" s="48" t="s">
        <v>5</v>
      </c>
      <c r="K31" s="35">
        <f>G31*I31</f>
        <v>0</v>
      </c>
      <c r="L31" s="87"/>
    </row>
    <row r="32" spans="1:13" s="1" customFormat="1" ht="22.2" customHeight="1" thickBot="1" x14ac:dyDescent="0.25">
      <c r="A32" s="3"/>
      <c r="B32" s="171"/>
      <c r="C32" s="95"/>
      <c r="D32" s="5" t="s">
        <v>2</v>
      </c>
      <c r="E32" s="5"/>
      <c r="F32" s="25" t="s">
        <v>3</v>
      </c>
      <c r="G32" s="28">
        <v>800</v>
      </c>
      <c r="H32" s="5" t="s">
        <v>4</v>
      </c>
      <c r="I32" s="27"/>
      <c r="J32" s="30" t="s">
        <v>5</v>
      </c>
      <c r="K32" s="29">
        <f>G32*I32</f>
        <v>0</v>
      </c>
      <c r="L32" s="88"/>
    </row>
    <row r="33" spans="1:19" s="1" customFormat="1" ht="22.2" customHeight="1" thickTop="1" thickBot="1" x14ac:dyDescent="0.25">
      <c r="A33" s="3"/>
      <c r="B33" s="172" t="s">
        <v>6</v>
      </c>
      <c r="C33" s="173"/>
      <c r="D33" s="173"/>
      <c r="E33" s="173"/>
      <c r="F33" s="174"/>
      <c r="G33" s="47">
        <f>G28</f>
        <v>800</v>
      </c>
      <c r="H33" s="17" t="s">
        <v>4</v>
      </c>
      <c r="I33" s="23">
        <f>SUM(I28:I32)</f>
        <v>0</v>
      </c>
      <c r="J33" s="22" t="s">
        <v>5</v>
      </c>
      <c r="K33" s="24">
        <f>SUM(K28:K32)</f>
        <v>0</v>
      </c>
      <c r="L33" s="89"/>
    </row>
    <row r="34" spans="1:19" s="1" customFormat="1" ht="22.2" customHeight="1" x14ac:dyDescent="0.2">
      <c r="A34" s="3"/>
      <c r="B34" s="170" t="s">
        <v>10</v>
      </c>
      <c r="C34" s="9"/>
      <c r="D34" s="9" t="s">
        <v>2</v>
      </c>
      <c r="E34" s="9"/>
      <c r="F34" s="46" t="s">
        <v>3</v>
      </c>
      <c r="G34" s="65">
        <v>800</v>
      </c>
      <c r="H34" s="64" t="s">
        <v>4</v>
      </c>
      <c r="I34" s="66"/>
      <c r="J34" s="67" t="s">
        <v>5</v>
      </c>
      <c r="K34" s="68">
        <f>G34*I34</f>
        <v>0</v>
      </c>
      <c r="L34" s="86"/>
    </row>
    <row r="35" spans="1:19" s="1" customFormat="1" ht="22.2" customHeight="1" x14ac:dyDescent="0.2">
      <c r="A35" s="3"/>
      <c r="B35" s="170"/>
      <c r="C35" s="4"/>
      <c r="D35" s="4" t="s">
        <v>2</v>
      </c>
      <c r="E35" s="4"/>
      <c r="F35" s="31" t="s">
        <v>3</v>
      </c>
      <c r="G35" s="38">
        <v>800</v>
      </c>
      <c r="H35" s="7" t="s">
        <v>4</v>
      </c>
      <c r="I35" s="37"/>
      <c r="J35" s="36" t="s">
        <v>5</v>
      </c>
      <c r="K35" s="35">
        <f>G35*I35</f>
        <v>0</v>
      </c>
      <c r="L35" s="87"/>
    </row>
    <row r="36" spans="1:19" s="1" customFormat="1" ht="22.2" customHeight="1" thickBot="1" x14ac:dyDescent="0.25">
      <c r="A36" s="3"/>
      <c r="B36" s="171"/>
      <c r="C36" s="132"/>
      <c r="D36" s="132" t="s">
        <v>2</v>
      </c>
      <c r="E36" s="132"/>
      <c r="F36" s="133" t="s">
        <v>3</v>
      </c>
      <c r="G36" s="28">
        <v>800</v>
      </c>
      <c r="H36" s="5" t="s">
        <v>4</v>
      </c>
      <c r="I36" s="27"/>
      <c r="J36" s="30" t="s">
        <v>5</v>
      </c>
      <c r="K36" s="29">
        <f>G36*I36</f>
        <v>0</v>
      </c>
      <c r="L36" s="88"/>
    </row>
    <row r="37" spans="1:19" s="1" customFormat="1" ht="22.2" customHeight="1" thickTop="1" thickBot="1" x14ac:dyDescent="0.25">
      <c r="A37" s="3"/>
      <c r="B37" s="172" t="s">
        <v>6</v>
      </c>
      <c r="C37" s="173"/>
      <c r="D37" s="173"/>
      <c r="E37" s="173"/>
      <c r="F37" s="174"/>
      <c r="G37" s="47">
        <f>G34</f>
        <v>800</v>
      </c>
      <c r="H37" s="17" t="s">
        <v>4</v>
      </c>
      <c r="I37" s="23">
        <f>SUM(I34:I36)</f>
        <v>0</v>
      </c>
      <c r="J37" s="22" t="s">
        <v>5</v>
      </c>
      <c r="K37" s="24">
        <f>SUM(K34:K36)</f>
        <v>0</v>
      </c>
      <c r="L37" s="89"/>
    </row>
    <row r="38" spans="1:19" ht="22.2" customHeight="1" thickBot="1" x14ac:dyDescent="0.25">
      <c r="A38" s="175" t="s">
        <v>27</v>
      </c>
      <c r="B38" s="175"/>
      <c r="C38" s="175"/>
      <c r="D38" s="175"/>
      <c r="E38" s="175"/>
      <c r="F38" s="175"/>
      <c r="G38" s="20"/>
      <c r="H38" s="6"/>
      <c r="I38" s="19"/>
      <c r="J38" s="19"/>
      <c r="K38" s="20"/>
      <c r="L38" s="101"/>
      <c r="M38" s="6"/>
      <c r="N38" s="19"/>
      <c r="O38" s="19"/>
      <c r="P38" s="20"/>
      <c r="Q38" s="20"/>
      <c r="R38" s="6"/>
      <c r="S38" s="2"/>
    </row>
    <row r="39" spans="1:19" ht="22.2" customHeight="1" thickBot="1" x14ac:dyDescent="0.25">
      <c r="A39" s="3"/>
      <c r="B39" s="49"/>
      <c r="C39" s="182" t="s">
        <v>7</v>
      </c>
      <c r="D39" s="179"/>
      <c r="E39" s="179"/>
      <c r="F39" s="179"/>
      <c r="G39" s="179"/>
      <c r="H39" s="179"/>
      <c r="I39" s="179"/>
      <c r="J39" s="183"/>
      <c r="K39" s="138" t="s">
        <v>41</v>
      </c>
      <c r="L39" s="96" t="s">
        <v>42</v>
      </c>
      <c r="M39" s="2"/>
      <c r="N39"/>
      <c r="O39"/>
      <c r="P39"/>
      <c r="Q39"/>
    </row>
    <row r="40" spans="1:19" ht="22.2" customHeight="1" x14ac:dyDescent="0.2">
      <c r="A40" s="3"/>
      <c r="B40" s="50">
        <v>1</v>
      </c>
      <c r="C40" s="164"/>
      <c r="D40" s="165"/>
      <c r="E40" s="165"/>
      <c r="F40" s="165"/>
      <c r="G40" s="165"/>
      <c r="H40" s="165"/>
      <c r="I40" s="165"/>
      <c r="J40" s="166"/>
      <c r="K40" s="123"/>
      <c r="L40" s="102"/>
      <c r="M40" s="2"/>
      <c r="N40"/>
      <c r="O40"/>
      <c r="P40"/>
      <c r="Q40"/>
    </row>
    <row r="41" spans="1:19" ht="22.2" customHeight="1" x14ac:dyDescent="0.2">
      <c r="A41" s="3"/>
      <c r="B41" s="51">
        <v>2</v>
      </c>
      <c r="C41" s="167"/>
      <c r="D41" s="168"/>
      <c r="E41" s="168"/>
      <c r="F41" s="168"/>
      <c r="G41" s="168"/>
      <c r="H41" s="168"/>
      <c r="I41" s="168"/>
      <c r="J41" s="169"/>
      <c r="K41" s="148"/>
      <c r="L41" s="103"/>
      <c r="M41" s="2"/>
      <c r="N41"/>
      <c r="O41"/>
      <c r="P41"/>
      <c r="Q41"/>
    </row>
    <row r="42" spans="1:19" ht="22.2" customHeight="1" thickBot="1" x14ac:dyDescent="0.25">
      <c r="A42" s="3"/>
      <c r="B42" s="52">
        <v>3</v>
      </c>
      <c r="C42" s="184"/>
      <c r="D42" s="185"/>
      <c r="E42" s="185"/>
      <c r="F42" s="185"/>
      <c r="G42" s="185"/>
      <c r="H42" s="185"/>
      <c r="I42" s="185"/>
      <c r="J42" s="186"/>
      <c r="K42" s="124"/>
      <c r="L42" s="104"/>
      <c r="M42" s="2"/>
      <c r="N42"/>
      <c r="O42"/>
      <c r="P42"/>
      <c r="Q42"/>
    </row>
    <row r="43" spans="1:19" ht="22.2" customHeight="1" thickTop="1" thickBot="1" x14ac:dyDescent="0.25">
      <c r="A43" s="3"/>
      <c r="B43" s="172" t="s">
        <v>8</v>
      </c>
      <c r="C43" s="173"/>
      <c r="D43" s="173"/>
      <c r="E43" s="173"/>
      <c r="F43" s="173"/>
      <c r="G43" s="173"/>
      <c r="H43" s="173"/>
      <c r="I43" s="173"/>
      <c r="J43" s="187"/>
      <c r="K43" s="105">
        <f>SUM(K40:K42)</f>
        <v>0</v>
      </c>
      <c r="L43" s="106"/>
      <c r="N43"/>
      <c r="O43"/>
      <c r="P43"/>
      <c r="Q43"/>
    </row>
    <row r="44" spans="1:19" ht="22.2" customHeight="1" thickBot="1" x14ac:dyDescent="0.25">
      <c r="A44" s="175" t="s">
        <v>78</v>
      </c>
      <c r="B44" s="175"/>
      <c r="C44" s="175"/>
      <c r="D44" s="175"/>
      <c r="E44" s="175"/>
      <c r="F44" s="175"/>
      <c r="G44" s="20"/>
      <c r="H44" s="6"/>
      <c r="I44" s="19"/>
      <c r="J44" s="19"/>
      <c r="K44" s="20"/>
      <c r="L44" s="101"/>
      <c r="M44" s="6"/>
      <c r="N44" s="19"/>
      <c r="O44" s="19"/>
      <c r="P44" s="20"/>
      <c r="Q44" s="20"/>
      <c r="R44" s="6"/>
      <c r="S44" s="2"/>
    </row>
    <row r="45" spans="1:19" ht="22.2" customHeight="1" thickBot="1" x14ac:dyDescent="0.25">
      <c r="A45" s="3"/>
      <c r="B45" s="49"/>
      <c r="C45" s="182" t="s">
        <v>79</v>
      </c>
      <c r="D45" s="179"/>
      <c r="E45" s="179"/>
      <c r="F45" s="179"/>
      <c r="G45" s="179"/>
      <c r="H45" s="179"/>
      <c r="I45" s="179"/>
      <c r="J45" s="183"/>
      <c r="K45" s="138" t="s">
        <v>80</v>
      </c>
      <c r="L45" s="96" t="s">
        <v>42</v>
      </c>
      <c r="M45" s="2"/>
      <c r="N45"/>
      <c r="O45"/>
      <c r="P45"/>
      <c r="Q45"/>
    </row>
    <row r="46" spans="1:19" ht="22.2" customHeight="1" x14ac:dyDescent="0.2">
      <c r="A46" s="3"/>
      <c r="B46" s="50">
        <v>1</v>
      </c>
      <c r="C46" s="164"/>
      <c r="D46" s="165"/>
      <c r="E46" s="165"/>
      <c r="F46" s="165"/>
      <c r="G46" s="165"/>
      <c r="H46" s="165"/>
      <c r="I46" s="165"/>
      <c r="J46" s="166"/>
      <c r="K46" s="123"/>
      <c r="L46" s="102"/>
      <c r="M46" s="2"/>
      <c r="N46"/>
      <c r="O46"/>
      <c r="P46"/>
      <c r="Q46"/>
    </row>
    <row r="47" spans="1:19" ht="22.2" customHeight="1" x14ac:dyDescent="0.2">
      <c r="A47" s="3"/>
      <c r="B47" s="51">
        <v>2</v>
      </c>
      <c r="C47" s="167"/>
      <c r="D47" s="168"/>
      <c r="E47" s="168"/>
      <c r="F47" s="168"/>
      <c r="G47" s="168"/>
      <c r="H47" s="168"/>
      <c r="I47" s="168"/>
      <c r="J47" s="169"/>
      <c r="K47" s="148"/>
      <c r="L47" s="103"/>
      <c r="M47" s="2"/>
      <c r="N47"/>
      <c r="O47"/>
      <c r="P47"/>
      <c r="Q47"/>
    </row>
    <row r="48" spans="1:19" ht="22.2" customHeight="1" thickBot="1" x14ac:dyDescent="0.25">
      <c r="A48" s="3"/>
      <c r="B48" s="52">
        <v>3</v>
      </c>
      <c r="C48" s="184"/>
      <c r="D48" s="185"/>
      <c r="E48" s="185"/>
      <c r="F48" s="185"/>
      <c r="G48" s="185"/>
      <c r="H48" s="185"/>
      <c r="I48" s="185"/>
      <c r="J48" s="186"/>
      <c r="K48" s="124"/>
      <c r="L48" s="104"/>
      <c r="M48" s="2"/>
      <c r="N48"/>
      <c r="O48"/>
      <c r="P48"/>
      <c r="Q48"/>
    </row>
    <row r="49" spans="1:18" ht="22.2" customHeight="1" thickTop="1" thickBot="1" x14ac:dyDescent="0.25">
      <c r="A49" s="3"/>
      <c r="B49" s="172" t="s">
        <v>8</v>
      </c>
      <c r="C49" s="173"/>
      <c r="D49" s="173"/>
      <c r="E49" s="173"/>
      <c r="F49" s="173"/>
      <c r="G49" s="173"/>
      <c r="H49" s="173"/>
      <c r="I49" s="173"/>
      <c r="J49" s="187"/>
      <c r="K49" s="105">
        <f>SUM(K46:K48)</f>
        <v>0</v>
      </c>
      <c r="L49" s="106"/>
      <c r="N49"/>
      <c r="O49"/>
      <c r="P49"/>
      <c r="Q49"/>
    </row>
    <row r="50" spans="1:18" ht="22.2" customHeight="1" x14ac:dyDescent="0.2">
      <c r="A50" s="3"/>
      <c r="B50" s="107" t="s">
        <v>43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9"/>
      <c r="N50" s="9"/>
      <c r="O50" s="9"/>
      <c r="P50" s="16"/>
      <c r="Q50" s="15"/>
      <c r="R50" s="15"/>
    </row>
    <row r="51" spans="1:18" ht="22.2" customHeight="1" thickBot="1" x14ac:dyDescent="0.25">
      <c r="B51" s="55" t="s">
        <v>44</v>
      </c>
      <c r="C51" s="55"/>
      <c r="D51" s="55"/>
      <c r="E51" s="55"/>
      <c r="F51" s="55"/>
      <c r="G51" s="56"/>
      <c r="H51" s="55"/>
      <c r="I51" s="55"/>
      <c r="J51" s="55"/>
      <c r="K51" s="56"/>
      <c r="L51" s="108" t="s">
        <v>45</v>
      </c>
      <c r="N51" s="53"/>
      <c r="O51" s="53"/>
      <c r="P51" s="53"/>
      <c r="Q51" s="16"/>
      <c r="R51" s="16"/>
    </row>
    <row r="52" spans="1:18" ht="22.2" customHeight="1" x14ac:dyDescent="0.2">
      <c r="B52" s="55" t="s">
        <v>46</v>
      </c>
      <c r="C52" s="55"/>
      <c r="D52" s="55"/>
      <c r="E52" s="55"/>
      <c r="F52" s="55"/>
      <c r="G52" s="56"/>
      <c r="H52" s="55"/>
      <c r="I52" s="55"/>
      <c r="J52" s="55"/>
      <c r="K52" s="56"/>
      <c r="L52" s="188">
        <f>K13+K17+K22+K25+K33+K37+K43+K49</f>
        <v>0</v>
      </c>
      <c r="M52" s="53"/>
      <c r="N52" s="53"/>
      <c r="O52" s="53"/>
      <c r="P52" s="53"/>
      <c r="Q52" s="16"/>
      <c r="R52" s="16"/>
    </row>
    <row r="53" spans="1:18" ht="22.2" customHeight="1" thickBot="1" x14ac:dyDescent="0.25">
      <c r="B53" s="55" t="s">
        <v>47</v>
      </c>
      <c r="C53" s="55"/>
      <c r="D53" s="55"/>
      <c r="E53" s="55"/>
      <c r="F53" s="55"/>
      <c r="G53" s="56"/>
      <c r="H53" s="55"/>
      <c r="I53" s="55"/>
      <c r="J53" s="55"/>
      <c r="K53" s="56"/>
      <c r="L53" s="189"/>
      <c r="M53" s="53"/>
      <c r="N53" s="53"/>
      <c r="O53" s="53"/>
      <c r="P53" s="53"/>
      <c r="Q53" s="16"/>
      <c r="R53" s="16"/>
    </row>
    <row r="54" spans="1:18" ht="22.2" customHeight="1" x14ac:dyDescent="0.2">
      <c r="A54" s="2"/>
      <c r="B54" s="55" t="s">
        <v>48</v>
      </c>
      <c r="C54" s="55"/>
      <c r="D54" s="55"/>
      <c r="E54" s="55"/>
      <c r="F54" s="55"/>
      <c r="G54" s="56"/>
      <c r="H54" s="55"/>
      <c r="I54" s="55"/>
      <c r="J54" s="55"/>
      <c r="K54" s="56"/>
      <c r="L54" s="109"/>
      <c r="M54" s="3"/>
      <c r="N54" s="3"/>
      <c r="O54" s="8"/>
      <c r="P54" s="13"/>
      <c r="Q54" s="13"/>
      <c r="R54" s="1"/>
    </row>
    <row r="55" spans="1:18" ht="22.2" customHeight="1" thickBot="1" x14ac:dyDescent="0.25">
      <c r="A55" s="2"/>
      <c r="B55" s="55"/>
      <c r="C55" s="55"/>
      <c r="D55" s="55"/>
      <c r="E55" s="55"/>
      <c r="F55" s="55"/>
      <c r="G55" s="56"/>
      <c r="H55" s="55"/>
      <c r="I55" s="55"/>
      <c r="J55" s="55"/>
      <c r="K55" s="56"/>
      <c r="L55" s="109"/>
      <c r="M55" s="3"/>
      <c r="N55" s="3"/>
      <c r="O55" s="8"/>
      <c r="P55" s="13"/>
      <c r="Q55" s="13"/>
      <c r="R55" s="1"/>
    </row>
    <row r="56" spans="1:18" ht="9.75" customHeight="1" x14ac:dyDescent="0.2">
      <c r="A56" s="110"/>
      <c r="B56" s="111"/>
      <c r="C56" s="111"/>
      <c r="D56" s="111"/>
      <c r="E56" s="111"/>
      <c r="F56" s="111"/>
      <c r="G56" s="111"/>
      <c r="H56" s="112"/>
      <c r="I56" s="111"/>
      <c r="J56" s="111"/>
      <c r="K56" s="111"/>
      <c r="L56" s="113"/>
      <c r="M56" s="111"/>
      <c r="N56"/>
      <c r="O56"/>
      <c r="P56"/>
      <c r="Q56"/>
    </row>
    <row r="57" spans="1:18" ht="24" customHeight="1" x14ac:dyDescent="0.2">
      <c r="A57" s="175" t="s">
        <v>49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N57"/>
      <c r="O57" s="114"/>
      <c r="P57" s="115"/>
      <c r="Q57" s="115"/>
      <c r="R57" s="1"/>
    </row>
    <row r="58" spans="1:18" ht="24" customHeight="1" x14ac:dyDescent="0.2">
      <c r="B58" s="92">
        <v>1</v>
      </c>
      <c r="C58" s="54" t="s">
        <v>50</v>
      </c>
      <c r="D58" s="54"/>
      <c r="E58" s="54"/>
      <c r="F58" s="54"/>
      <c r="G58" s="54"/>
      <c r="H58" s="116"/>
      <c r="I58" s="54"/>
      <c r="J58" s="54"/>
      <c r="K58" s="3"/>
      <c r="L58" s="117"/>
      <c r="M58" s="1"/>
      <c r="N58"/>
    </row>
    <row r="59" spans="1:18" ht="16.2" x14ac:dyDescent="0.2">
      <c r="B59" s="54"/>
      <c r="C59" s="54"/>
      <c r="D59" s="54"/>
      <c r="E59" s="54"/>
      <c r="F59" s="54"/>
      <c r="G59" s="54"/>
      <c r="H59" s="116"/>
      <c r="I59" s="54"/>
      <c r="J59" s="54"/>
      <c r="K59" s="3"/>
      <c r="L59" s="117"/>
      <c r="M59" s="1"/>
      <c r="N59"/>
    </row>
    <row r="60" spans="1:18" ht="16.2" x14ac:dyDescent="0.2">
      <c r="B60" s="54">
        <v>2</v>
      </c>
      <c r="C60" s="54" t="s">
        <v>51</v>
      </c>
      <c r="D60" s="54"/>
      <c r="E60" s="54"/>
      <c r="F60" s="54"/>
      <c r="G60" s="118" t="s">
        <v>52</v>
      </c>
      <c r="H60" s="116"/>
      <c r="I60" s="54"/>
      <c r="J60" s="54"/>
      <c r="K60" s="8" t="s">
        <v>53</v>
      </c>
      <c r="L60" s="117"/>
      <c r="M60" s="1"/>
      <c r="N60"/>
    </row>
    <row r="61" spans="1:18" ht="16.2" x14ac:dyDescent="0.2">
      <c r="B61" s="119"/>
      <c r="C61" s="54"/>
      <c r="D61" s="54"/>
      <c r="E61" s="54"/>
      <c r="F61" s="54"/>
      <c r="G61" s="54"/>
      <c r="H61" s="116"/>
      <c r="I61" s="54"/>
      <c r="J61" s="54"/>
      <c r="K61" s="3"/>
      <c r="L61" s="117"/>
      <c r="M61" s="1"/>
      <c r="N61"/>
    </row>
    <row r="62" spans="1:18" ht="16.2" x14ac:dyDescent="0.2">
      <c r="B62" s="54"/>
      <c r="C62" s="54"/>
      <c r="D62" s="54"/>
      <c r="E62" s="54"/>
      <c r="F62" s="54"/>
      <c r="G62" s="54" t="s">
        <v>54</v>
      </c>
      <c r="H62" s="116"/>
      <c r="I62" s="54"/>
      <c r="J62" s="54"/>
      <c r="K62" s="8" t="s">
        <v>55</v>
      </c>
      <c r="L62" s="120"/>
      <c r="M62" s="1"/>
      <c r="N62"/>
    </row>
    <row r="63" spans="1:18" ht="16.2" x14ac:dyDescent="0.2">
      <c r="B63" s="54"/>
      <c r="C63" s="54"/>
      <c r="D63" s="54"/>
      <c r="E63" s="54"/>
      <c r="F63" s="54"/>
      <c r="G63" s="54"/>
      <c r="H63" s="116"/>
      <c r="I63" s="54"/>
      <c r="J63" s="54"/>
      <c r="K63" s="3"/>
      <c r="L63" s="120"/>
      <c r="M63" s="1"/>
      <c r="N63"/>
    </row>
    <row r="64" spans="1:18" ht="16.2" x14ac:dyDescent="0.2">
      <c r="B64" s="54"/>
      <c r="C64" s="54"/>
      <c r="D64" s="54"/>
      <c r="E64" s="54"/>
      <c r="F64" s="54"/>
      <c r="G64" s="54" t="s">
        <v>56</v>
      </c>
      <c r="H64" s="116"/>
      <c r="I64" s="54"/>
      <c r="J64" s="54"/>
      <c r="K64" s="8" t="s">
        <v>55</v>
      </c>
      <c r="L64" s="117"/>
      <c r="M64" s="1"/>
      <c r="N64"/>
    </row>
  </sheetData>
  <mergeCells count="36">
    <mergeCell ref="B20:B21"/>
    <mergeCell ref="B22:F22"/>
    <mergeCell ref="B14:B16"/>
    <mergeCell ref="B17:F17"/>
    <mergeCell ref="A18:F18"/>
    <mergeCell ref="B19:F19"/>
    <mergeCell ref="G19:K19"/>
    <mergeCell ref="B13:F13"/>
    <mergeCell ref="A1:N1"/>
    <mergeCell ref="A6:F6"/>
    <mergeCell ref="B7:F7"/>
    <mergeCell ref="G7:K7"/>
    <mergeCell ref="B8:B12"/>
    <mergeCell ref="A57:L57"/>
    <mergeCell ref="B28:B32"/>
    <mergeCell ref="B33:F33"/>
    <mergeCell ref="B34:B36"/>
    <mergeCell ref="B37:F37"/>
    <mergeCell ref="A38:F38"/>
    <mergeCell ref="C39:J39"/>
    <mergeCell ref="C40:J40"/>
    <mergeCell ref="C41:J41"/>
    <mergeCell ref="C42:J42"/>
    <mergeCell ref="B43:J43"/>
    <mergeCell ref="L52:L53"/>
    <mergeCell ref="C48:J48"/>
    <mergeCell ref="B49:J49"/>
    <mergeCell ref="A44:F44"/>
    <mergeCell ref="C45:J45"/>
    <mergeCell ref="C46:J46"/>
    <mergeCell ref="C47:J47"/>
    <mergeCell ref="B23:B24"/>
    <mergeCell ref="B25:F25"/>
    <mergeCell ref="A26:F26"/>
    <mergeCell ref="B27:F27"/>
    <mergeCell ref="G27:K27"/>
  </mergeCells>
  <phoneticPr fontId="3"/>
  <dataValidations count="1">
    <dataValidation allowBlank="1" showInputMessage="1" showErrorMessage="1" errorTitle="入力できません" promptTitle="このセルには入力しない" sqref="I13" xr:uid="{3F769852-D52F-4274-AE62-F9684A1C6CB1}"/>
  </dataValidations>
  <printOptions horizontalCentered="1" verticalCentered="1"/>
  <pageMargins left="0.55118110236220474" right="0.47244094488188981" top="0.39370078740157483" bottom="0.39370078740157483" header="0.51181102362204722" footer="0.51181102362204722"/>
  <pageSetup paperSize="9" scale="61" fitToWidth="0" orientation="portrait" horizontalDpi="4294967293" r:id="rId1"/>
  <headerFooter alignWithMargins="0"/>
  <colBreaks count="1" manualBreakCount="1">
    <brk id="13" max="61" man="1"/>
  </colBreaks>
  <ignoredErrors>
    <ignoredError sqref="K13 K22 K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6FE2-4C7C-4300-9C4F-83D516A8CE97}">
  <dimension ref="A1:S53"/>
  <sheetViews>
    <sheetView zoomScaleNormal="100" workbookViewId="0">
      <selection activeCell="I15" sqref="I15"/>
    </sheetView>
  </sheetViews>
  <sheetFormatPr defaultRowHeight="13.2" x14ac:dyDescent="0.2"/>
  <cols>
    <col min="1" max="1" width="2.88671875" customWidth="1"/>
    <col min="2" max="2" width="6.6640625" customWidth="1"/>
    <col min="3" max="3" width="4.88671875" customWidth="1"/>
    <col min="4" max="4" width="4" customWidth="1"/>
    <col min="5" max="5" width="4.88671875" customWidth="1"/>
    <col min="6" max="6" width="4" customWidth="1"/>
    <col min="7" max="7" width="9.109375" style="11" customWidth="1"/>
    <col min="8" max="8" width="2.6640625" customWidth="1"/>
    <col min="9" max="9" width="5.33203125" style="12" customWidth="1"/>
    <col min="10" max="10" width="2.6640625" style="12" customWidth="1"/>
    <col min="11" max="11" width="12.109375" style="11" customWidth="1"/>
    <col min="12" max="12" width="9.109375" style="10" customWidth="1"/>
    <col min="13" max="13" width="2.6640625" customWidth="1"/>
    <col min="14" max="14" width="5.33203125" style="12" customWidth="1"/>
    <col min="15" max="15" width="2.6640625" style="12" customWidth="1"/>
    <col min="16" max="16" width="12.109375" style="11" customWidth="1"/>
    <col min="17" max="17" width="14.21875" style="10" customWidth="1"/>
    <col min="18" max="18" width="13.33203125" customWidth="1"/>
  </cols>
  <sheetData>
    <row r="1" spans="1:19" ht="20.399999999999999" customHeight="1" x14ac:dyDescent="0.2">
      <c r="B1" s="192" t="s">
        <v>11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</row>
    <row r="2" spans="1:19" ht="20.399999999999999" customHeight="1" x14ac:dyDescent="0.2">
      <c r="A2" s="2"/>
      <c r="B2" s="2"/>
      <c r="C2" s="2"/>
      <c r="D2" s="2"/>
      <c r="E2" s="2"/>
      <c r="F2" s="2"/>
      <c r="G2" s="18"/>
      <c r="H2" s="2"/>
      <c r="I2" s="19"/>
      <c r="J2" s="19"/>
      <c r="K2" s="18"/>
      <c r="L2" s="18"/>
      <c r="M2" s="2"/>
      <c r="N2" s="19"/>
      <c r="O2" s="19"/>
      <c r="P2" s="195" t="s">
        <v>30</v>
      </c>
      <c r="Q2" s="195"/>
      <c r="R2" s="195"/>
      <c r="S2" s="2"/>
    </row>
    <row r="3" spans="1:19" s="1" customFormat="1" ht="20.399999999999999" customHeight="1" x14ac:dyDescent="0.2">
      <c r="A3" s="3"/>
      <c r="B3" s="3"/>
      <c r="C3" s="3"/>
      <c r="D3" s="3"/>
      <c r="E3" s="3"/>
      <c r="F3" s="3"/>
      <c r="G3" s="13"/>
      <c r="H3" s="3"/>
      <c r="I3" s="8"/>
      <c r="J3" s="8"/>
      <c r="K3" s="13"/>
      <c r="L3" s="197" t="s">
        <v>0</v>
      </c>
      <c r="M3" s="197"/>
      <c r="N3" s="197"/>
      <c r="O3" s="197"/>
      <c r="P3" s="196" t="str">
        <f>IF('請求書 (8月末)'!L3="","",'請求書 (8月末)'!L3)</f>
        <v/>
      </c>
      <c r="Q3" s="196"/>
      <c r="R3" s="196"/>
      <c r="S3" s="3"/>
    </row>
    <row r="4" spans="1:19" s="1" customFormat="1" ht="20.399999999999999" customHeight="1" x14ac:dyDescent="0.2">
      <c r="A4" s="3"/>
      <c r="B4" s="3"/>
      <c r="C4" s="3"/>
      <c r="D4" s="3"/>
      <c r="E4" s="3"/>
      <c r="F4" s="3"/>
      <c r="G4" s="13"/>
      <c r="H4" s="3"/>
      <c r="I4" s="8"/>
      <c r="J4" s="8"/>
      <c r="K4" s="13"/>
      <c r="L4" s="198" t="s">
        <v>23</v>
      </c>
      <c r="M4" s="198"/>
      <c r="N4" s="198"/>
      <c r="O4" s="198"/>
      <c r="P4" s="199" t="s">
        <v>57</v>
      </c>
      <c r="Q4" s="199"/>
      <c r="R4" s="199"/>
      <c r="S4" s="3"/>
    </row>
    <row r="5" spans="1:19" s="1" customFormat="1" ht="20.399999999999999" customHeight="1" thickBot="1" x14ac:dyDescent="0.25">
      <c r="A5" s="175" t="s">
        <v>12</v>
      </c>
      <c r="B5" s="193"/>
      <c r="C5" s="193"/>
      <c r="D5" s="193"/>
      <c r="E5" s="193"/>
      <c r="F5" s="193"/>
      <c r="G5" s="13"/>
      <c r="H5" s="3"/>
      <c r="I5" s="8"/>
      <c r="J5" s="8"/>
      <c r="K5" s="13"/>
      <c r="L5" s="13"/>
      <c r="M5" s="3"/>
      <c r="N5" s="8"/>
      <c r="O5" s="8"/>
      <c r="P5" s="14"/>
      <c r="Q5" s="14"/>
      <c r="R5" s="3"/>
      <c r="S5" s="3"/>
    </row>
    <row r="6" spans="1:19" s="1" customFormat="1" ht="20.399999999999999" customHeight="1" thickBot="1" x14ac:dyDescent="0.25">
      <c r="A6" s="3"/>
      <c r="B6" s="176"/>
      <c r="C6" s="177"/>
      <c r="D6" s="177"/>
      <c r="E6" s="177"/>
      <c r="F6" s="178"/>
      <c r="G6" s="190" t="s">
        <v>13</v>
      </c>
      <c r="H6" s="190"/>
      <c r="I6" s="190"/>
      <c r="J6" s="190"/>
      <c r="K6" s="191"/>
      <c r="L6" s="200" t="s">
        <v>14</v>
      </c>
      <c r="M6" s="200"/>
      <c r="N6" s="200"/>
      <c r="O6" s="200"/>
      <c r="P6" s="201"/>
      <c r="Q6" s="139" t="s">
        <v>15</v>
      </c>
      <c r="R6" s="39" t="s">
        <v>1</v>
      </c>
      <c r="S6" s="3"/>
    </row>
    <row r="7" spans="1:19" s="1" customFormat="1" ht="20.399999999999999" customHeight="1" x14ac:dyDescent="0.2">
      <c r="A7" s="3"/>
      <c r="B7" s="181" t="s">
        <v>9</v>
      </c>
      <c r="C7" s="75"/>
      <c r="D7" s="75" t="s">
        <v>2</v>
      </c>
      <c r="E7" s="75"/>
      <c r="F7" s="39" t="s">
        <v>3</v>
      </c>
      <c r="G7" s="140" t="str">
        <f>IF('請求書 (8月末)'!G8="","",'請求書 (8月末)'!G8)</f>
        <v/>
      </c>
      <c r="H7" s="75" t="s">
        <v>4</v>
      </c>
      <c r="I7" s="77"/>
      <c r="J7" s="77" t="s">
        <v>5</v>
      </c>
      <c r="K7" s="141">
        <f>IF('請求書 (8月末)'!K8="","",'請求書 (8月末)'!K8)</f>
        <v>0</v>
      </c>
      <c r="L7" s="74"/>
      <c r="M7" s="75" t="s">
        <v>4</v>
      </c>
      <c r="N7" s="76"/>
      <c r="O7" s="77" t="s">
        <v>5</v>
      </c>
      <c r="P7" s="44">
        <f>L7*N7</f>
        <v>0</v>
      </c>
      <c r="Q7" s="40">
        <f>K7-P7</f>
        <v>0</v>
      </c>
      <c r="R7" s="39"/>
      <c r="S7" s="3"/>
    </row>
    <row r="8" spans="1:19" s="1" customFormat="1" ht="20.399999999999999" customHeight="1" x14ac:dyDescent="0.2">
      <c r="A8" s="3"/>
      <c r="B8" s="170"/>
      <c r="C8" s="93" t="str">
        <f>IF('請求書 (8月末)'!C9="","",'請求書 (8月末)'!C9)</f>
        <v/>
      </c>
      <c r="D8" s="4" t="s">
        <v>16</v>
      </c>
      <c r="E8" s="4" t="str">
        <f>IF('請求書 (8月末)'!E9="","",'請求書 (8月末)'!E9)</f>
        <v/>
      </c>
      <c r="F8" s="31" t="s">
        <v>17</v>
      </c>
      <c r="G8" s="142" t="str">
        <f>IF('請求書 (8月末)'!G9="","",'請求書 (8月末)'!G9)</f>
        <v/>
      </c>
      <c r="H8" s="4" t="s">
        <v>18</v>
      </c>
      <c r="I8" s="48" t="str">
        <f>IF('請求書 (8月末)'!I9="","",'請求書 (8月末)'!I9)</f>
        <v/>
      </c>
      <c r="J8" s="48" t="s">
        <v>20</v>
      </c>
      <c r="K8" s="143">
        <f>IF('請求書 (8月末)'!K9="","",'請求書 (8月末)'!K9)</f>
        <v>0</v>
      </c>
      <c r="L8" s="34"/>
      <c r="M8" s="4" t="s">
        <v>18</v>
      </c>
      <c r="N8" s="33"/>
      <c r="O8" s="48" t="s">
        <v>20</v>
      </c>
      <c r="P8" s="35">
        <f>L8*N8</f>
        <v>0</v>
      </c>
      <c r="Q8" s="32">
        <f t="shared" ref="Q8:Q16" si="0">K8-P8</f>
        <v>0</v>
      </c>
      <c r="R8" s="31"/>
      <c r="S8" s="3"/>
    </row>
    <row r="9" spans="1:19" s="1" customFormat="1" ht="20.399999999999999" customHeight="1" x14ac:dyDescent="0.2">
      <c r="A9" s="3"/>
      <c r="B9" s="170"/>
      <c r="C9" s="93" t="str">
        <f>IF('請求書 (8月末)'!C10="","",'請求書 (8月末)'!C10)</f>
        <v/>
      </c>
      <c r="D9" s="4" t="s">
        <v>16</v>
      </c>
      <c r="E9" s="4" t="str">
        <f>IF('請求書 (8月末)'!E10="","",'請求書 (8月末)'!E10)</f>
        <v/>
      </c>
      <c r="F9" s="31" t="s">
        <v>17</v>
      </c>
      <c r="G9" s="142" t="str">
        <f>IF('請求書 (8月末)'!G10="","",'請求書 (8月末)'!G10)</f>
        <v/>
      </c>
      <c r="H9" s="4" t="s">
        <v>19</v>
      </c>
      <c r="I9" s="48" t="str">
        <f>IF('請求書 (8月末)'!I10="","",'請求書 (8月末)'!I10)</f>
        <v/>
      </c>
      <c r="J9" s="48" t="s">
        <v>20</v>
      </c>
      <c r="K9" s="143">
        <f>IF('請求書 (8月末)'!K10="","",'請求書 (8月末)'!K10)</f>
        <v>0</v>
      </c>
      <c r="L9" s="34"/>
      <c r="M9" s="4" t="s">
        <v>19</v>
      </c>
      <c r="N9" s="33"/>
      <c r="O9" s="48" t="s">
        <v>20</v>
      </c>
      <c r="P9" s="35">
        <f>L9*N9</f>
        <v>0</v>
      </c>
      <c r="Q9" s="32">
        <f t="shared" si="0"/>
        <v>0</v>
      </c>
      <c r="R9" s="31"/>
      <c r="S9" s="3"/>
    </row>
    <row r="10" spans="1:19" s="1" customFormat="1" ht="20.399999999999999" customHeight="1" x14ac:dyDescent="0.2">
      <c r="A10" s="3"/>
      <c r="B10" s="170"/>
      <c r="C10" s="9" t="str">
        <f>IF('請求書 (8月末)'!C11="","",'請求書 (8月末)'!C11)</f>
        <v/>
      </c>
      <c r="D10" s="9" t="s">
        <v>2</v>
      </c>
      <c r="E10" s="9" t="str">
        <f>IF('請求書 (8月末)'!E11="","",'請求書 (8月末)'!E11)</f>
        <v/>
      </c>
      <c r="F10" s="46" t="s">
        <v>3</v>
      </c>
      <c r="G10" s="144" t="str">
        <f>IF('請求書 (8月末)'!G11="","",'請求書 (8月末)'!G11)</f>
        <v/>
      </c>
      <c r="H10" s="64" t="s">
        <v>4</v>
      </c>
      <c r="I10" s="81" t="str">
        <f>IF('請求書 (8月末)'!I11="","",'請求書 (8月末)'!I11)</f>
        <v/>
      </c>
      <c r="J10" s="67" t="s">
        <v>5</v>
      </c>
      <c r="K10" s="144">
        <f>IF('請求書 (8月末)'!K11="","",'請求書 (8月末)'!K11)</f>
        <v>0</v>
      </c>
      <c r="L10" s="65"/>
      <c r="M10" s="64" t="s">
        <v>4</v>
      </c>
      <c r="N10" s="66"/>
      <c r="O10" s="67" t="s">
        <v>5</v>
      </c>
      <c r="P10" s="78">
        <f>L10*N10</f>
        <v>0</v>
      </c>
      <c r="Q10" s="79">
        <f t="shared" si="0"/>
        <v>0</v>
      </c>
      <c r="R10" s="73"/>
      <c r="S10" s="3"/>
    </row>
    <row r="11" spans="1:19" s="1" customFormat="1" ht="20.399999999999999" customHeight="1" thickBot="1" x14ac:dyDescent="0.25">
      <c r="A11" s="3"/>
      <c r="B11" s="171"/>
      <c r="C11" s="5" t="str">
        <f>IF('請求書 (8月末)'!C12="","",'請求書 (8月末)'!C12)</f>
        <v/>
      </c>
      <c r="D11" s="5" t="s">
        <v>2</v>
      </c>
      <c r="E11" s="5" t="str">
        <f>IF('請求書 (8月末)'!E12="","",'請求書 (8月末)'!E12)</f>
        <v/>
      </c>
      <c r="F11" s="25" t="s">
        <v>3</v>
      </c>
      <c r="G11" s="145" t="str">
        <f>IF('請求書 (8月末)'!G12="","",'請求書 (8月末)'!G12)</f>
        <v/>
      </c>
      <c r="H11" s="5" t="s">
        <v>4</v>
      </c>
      <c r="I11" s="30" t="str">
        <f>IF('請求書 (8月末)'!I12="","",'請求書 (8月末)'!I12)</f>
        <v/>
      </c>
      <c r="J11" s="30" t="s">
        <v>5</v>
      </c>
      <c r="K11" s="145">
        <f>IF('請求書 (8月末)'!K12="","",'請求書 (8月末)'!K12)</f>
        <v>0</v>
      </c>
      <c r="L11" s="28"/>
      <c r="M11" s="5" t="s">
        <v>4</v>
      </c>
      <c r="N11" s="27"/>
      <c r="O11" s="30" t="s">
        <v>5</v>
      </c>
      <c r="P11" s="29">
        <f>L11*N11</f>
        <v>0</v>
      </c>
      <c r="Q11" s="26">
        <f t="shared" si="0"/>
        <v>0</v>
      </c>
      <c r="R11" s="25"/>
      <c r="S11" s="3"/>
    </row>
    <row r="12" spans="1:19" s="1" customFormat="1" ht="20.399999999999999" customHeight="1" thickTop="1" thickBot="1" x14ac:dyDescent="0.25">
      <c r="A12" s="3"/>
      <c r="B12" s="172" t="s">
        <v>6</v>
      </c>
      <c r="C12" s="173"/>
      <c r="D12" s="173"/>
      <c r="E12" s="173"/>
      <c r="F12" s="174"/>
      <c r="G12" s="47" t="str">
        <f>G7</f>
        <v/>
      </c>
      <c r="H12" s="17" t="s">
        <v>4</v>
      </c>
      <c r="I12" s="23">
        <f>SUM(I7:I11)</f>
        <v>0</v>
      </c>
      <c r="J12" s="22" t="s">
        <v>5</v>
      </c>
      <c r="K12" s="24">
        <f>SUM(K7:K11)</f>
        <v>0</v>
      </c>
      <c r="L12" s="47">
        <f>L7</f>
        <v>0</v>
      </c>
      <c r="M12" s="17" t="s">
        <v>4</v>
      </c>
      <c r="N12" s="23">
        <f>SUM(N7:N11)</f>
        <v>0</v>
      </c>
      <c r="O12" s="22" t="s">
        <v>5</v>
      </c>
      <c r="P12" s="24">
        <f>SUM(P7:P11)</f>
        <v>0</v>
      </c>
      <c r="Q12" s="79">
        <f t="shared" si="0"/>
        <v>0</v>
      </c>
      <c r="R12" s="46"/>
      <c r="S12" s="3"/>
    </row>
    <row r="13" spans="1:19" s="1" customFormat="1" ht="20.399999999999999" customHeight="1" x14ac:dyDescent="0.2">
      <c r="A13" s="3"/>
      <c r="B13" s="181" t="s">
        <v>10</v>
      </c>
      <c r="C13" s="93"/>
      <c r="D13" s="75" t="s">
        <v>2</v>
      </c>
      <c r="E13" s="75"/>
      <c r="F13" s="39" t="s">
        <v>3</v>
      </c>
      <c r="G13" s="140" t="str">
        <f>IF('請求書 (8月末)'!G14="","",'請求書 (8月末)'!G14)</f>
        <v/>
      </c>
      <c r="H13" s="42" t="s">
        <v>4</v>
      </c>
      <c r="I13" s="45" t="str">
        <f>IF('請求書 (8月末)'!I14="","",'請求書 (8月末)'!I14)</f>
        <v/>
      </c>
      <c r="J13" s="45" t="s">
        <v>5</v>
      </c>
      <c r="K13" s="140">
        <f>IF('請求書 (8月末)'!K14="","",'請求書 (8月末)'!K14)</f>
        <v>0</v>
      </c>
      <c r="L13" s="43"/>
      <c r="M13" s="42" t="s">
        <v>4</v>
      </c>
      <c r="N13" s="41"/>
      <c r="O13" s="45" t="s">
        <v>5</v>
      </c>
      <c r="P13" s="44">
        <f>L13*N13</f>
        <v>0</v>
      </c>
      <c r="Q13" s="40">
        <f t="shared" si="0"/>
        <v>0</v>
      </c>
      <c r="R13" s="39"/>
      <c r="S13" s="3"/>
    </row>
    <row r="14" spans="1:19" s="1" customFormat="1" ht="20.399999999999999" customHeight="1" x14ac:dyDescent="0.2">
      <c r="A14" s="3"/>
      <c r="B14" s="170"/>
      <c r="C14" s="9" t="str">
        <f>IF('請求書 (8月末)'!C15="","",'請求書 (8月末)'!C15)</f>
        <v/>
      </c>
      <c r="D14" s="4" t="s">
        <v>2</v>
      </c>
      <c r="E14" s="4" t="str">
        <f>IF('請求書 (8月末)'!E15="","",'請求書 (8月末)'!E15)</f>
        <v/>
      </c>
      <c r="F14" s="31" t="s">
        <v>3</v>
      </c>
      <c r="G14" s="142" t="str">
        <f>IF('請求書 (8月末)'!G15="","",'請求書 (8月末)'!G15)</f>
        <v/>
      </c>
      <c r="H14" s="7" t="s">
        <v>4</v>
      </c>
      <c r="I14" s="48" t="str">
        <f>IF('請求書 (8月末)'!I15="","",'請求書 (8月末)'!I15)</f>
        <v/>
      </c>
      <c r="J14" s="36" t="s">
        <v>5</v>
      </c>
      <c r="K14" s="143">
        <f>IF('請求書 (8月末)'!K15="","",'請求書 (8月末)'!K15)</f>
        <v>0</v>
      </c>
      <c r="L14" s="38"/>
      <c r="M14" s="7" t="s">
        <v>4</v>
      </c>
      <c r="N14" s="37"/>
      <c r="O14" s="36" t="s">
        <v>5</v>
      </c>
      <c r="P14" s="35">
        <f>L14*N14</f>
        <v>0</v>
      </c>
      <c r="Q14" s="32">
        <f t="shared" si="0"/>
        <v>0</v>
      </c>
      <c r="R14" s="31"/>
      <c r="S14" s="3"/>
    </row>
    <row r="15" spans="1:19" s="1" customFormat="1" ht="20.399999999999999" customHeight="1" thickBot="1" x14ac:dyDescent="0.25">
      <c r="A15" s="3"/>
      <c r="B15" s="171"/>
      <c r="C15" s="5" t="str">
        <f>IF('請求書 (8月末)'!C16="","",'請求書 (8月末)'!C16)</f>
        <v/>
      </c>
      <c r="D15" s="132" t="s">
        <v>2</v>
      </c>
      <c r="E15" s="132" t="str">
        <f>IF('請求書 (8月末)'!E16="","",'請求書 (8月末)'!E16)</f>
        <v/>
      </c>
      <c r="F15" s="133" t="s">
        <v>3</v>
      </c>
      <c r="G15" s="146" t="str">
        <f>IF('請求書 (8月末)'!G16="","",'請求書 (8月末)'!G16)</f>
        <v/>
      </c>
      <c r="H15" s="5" t="s">
        <v>4</v>
      </c>
      <c r="I15" s="30" t="str">
        <f>IF('請求書 (8月末)'!I16="","",'請求書 (8月末)'!I16)</f>
        <v/>
      </c>
      <c r="J15" s="30" t="s">
        <v>5</v>
      </c>
      <c r="K15" s="145">
        <f>IF('請求書 (8月末)'!K16="","",'請求書 (8月末)'!K16)</f>
        <v>0</v>
      </c>
      <c r="L15" s="28"/>
      <c r="M15" s="5" t="s">
        <v>4</v>
      </c>
      <c r="N15" s="27"/>
      <c r="O15" s="30" t="s">
        <v>5</v>
      </c>
      <c r="P15" s="29">
        <f>L15*N15</f>
        <v>0</v>
      </c>
      <c r="Q15" s="26">
        <f t="shared" si="0"/>
        <v>0</v>
      </c>
      <c r="R15" s="25"/>
      <c r="S15" s="3"/>
    </row>
    <row r="16" spans="1:19" s="1" customFormat="1" ht="20.399999999999999" customHeight="1" thickTop="1" thickBot="1" x14ac:dyDescent="0.25">
      <c r="A16" s="3"/>
      <c r="B16" s="172" t="s">
        <v>6</v>
      </c>
      <c r="C16" s="173"/>
      <c r="D16" s="173"/>
      <c r="E16" s="173"/>
      <c r="F16" s="174"/>
      <c r="G16" s="47" t="str">
        <f>G13</f>
        <v/>
      </c>
      <c r="H16" s="17" t="s">
        <v>4</v>
      </c>
      <c r="I16" s="23">
        <f>SUM(I13:I15)</f>
        <v>0</v>
      </c>
      <c r="J16" s="22" t="s">
        <v>5</v>
      </c>
      <c r="K16" s="24">
        <f>SUM(K13:K15)</f>
        <v>0</v>
      </c>
      <c r="L16" s="47">
        <f>L13</f>
        <v>0</v>
      </c>
      <c r="M16" s="17" t="s">
        <v>4</v>
      </c>
      <c r="N16" s="23">
        <f>SUM(N13:N15)</f>
        <v>0</v>
      </c>
      <c r="O16" s="22" t="s">
        <v>5</v>
      </c>
      <c r="P16" s="24">
        <f>SUM(P13:P15)</f>
        <v>0</v>
      </c>
      <c r="Q16" s="85">
        <f t="shared" si="0"/>
        <v>0</v>
      </c>
      <c r="R16" s="21"/>
      <c r="S16" s="3"/>
    </row>
    <row r="17" spans="1:19" s="1" customFormat="1" ht="20.399999999999999" customHeight="1" thickBot="1" x14ac:dyDescent="0.25">
      <c r="A17" s="175" t="s">
        <v>21</v>
      </c>
      <c r="B17" s="193"/>
      <c r="C17" s="193"/>
      <c r="D17" s="193"/>
      <c r="E17" s="193"/>
      <c r="F17" s="193"/>
      <c r="G17" s="13"/>
      <c r="H17" s="3"/>
      <c r="I17" s="8"/>
      <c r="J17" s="8"/>
      <c r="K17" s="13"/>
      <c r="L17" s="13"/>
      <c r="M17" s="3"/>
      <c r="N17" s="8"/>
      <c r="O17" s="8"/>
      <c r="P17" s="14"/>
      <c r="Q17" s="14"/>
      <c r="R17" s="3"/>
      <c r="S17" s="3"/>
    </row>
    <row r="18" spans="1:19" s="1" customFormat="1" ht="20.399999999999999" customHeight="1" thickBot="1" x14ac:dyDescent="0.25">
      <c r="A18" s="3"/>
      <c r="B18" s="176"/>
      <c r="C18" s="177"/>
      <c r="D18" s="177"/>
      <c r="E18" s="177"/>
      <c r="F18" s="178"/>
      <c r="G18" s="190" t="s">
        <v>31</v>
      </c>
      <c r="H18" s="190"/>
      <c r="I18" s="190"/>
      <c r="J18" s="190"/>
      <c r="K18" s="191"/>
      <c r="L18" s="200" t="s">
        <v>14</v>
      </c>
      <c r="M18" s="200"/>
      <c r="N18" s="200"/>
      <c r="O18" s="200"/>
      <c r="P18" s="201"/>
      <c r="Q18" s="139" t="s">
        <v>15</v>
      </c>
      <c r="R18" s="39" t="s">
        <v>1</v>
      </c>
      <c r="S18" s="3"/>
    </row>
    <row r="19" spans="1:19" s="1" customFormat="1" ht="20.399999999999999" customHeight="1" x14ac:dyDescent="0.2">
      <c r="A19" s="3"/>
      <c r="B19" s="181" t="s">
        <v>9</v>
      </c>
      <c r="C19" s="93" t="str">
        <f>IF('請求書 (8月末)'!C20="","",'請求書 (8月末)'!C20)</f>
        <v/>
      </c>
      <c r="D19" s="75" t="s">
        <v>2</v>
      </c>
      <c r="E19" s="42" t="str">
        <f>IF('請求書 (8月末)'!E20="","",'請求書 (8月末)'!E20)</f>
        <v/>
      </c>
      <c r="F19" s="39" t="s">
        <v>3</v>
      </c>
      <c r="G19" s="74">
        <v>8000</v>
      </c>
      <c r="H19" s="75" t="s">
        <v>4</v>
      </c>
      <c r="I19" s="76"/>
      <c r="J19" s="77" t="s">
        <v>5</v>
      </c>
      <c r="K19" s="44">
        <f>G19*I19</f>
        <v>0</v>
      </c>
      <c r="L19" s="74">
        <v>8000</v>
      </c>
      <c r="M19" s="75" t="s">
        <v>4</v>
      </c>
      <c r="N19" s="76"/>
      <c r="O19" s="77" t="s">
        <v>5</v>
      </c>
      <c r="P19" s="44">
        <f>L19*N19</f>
        <v>0</v>
      </c>
      <c r="Q19" s="40">
        <f t="shared" ref="Q19:Q24" si="1">K19-P19</f>
        <v>0</v>
      </c>
      <c r="R19" s="39"/>
      <c r="S19" s="3"/>
    </row>
    <row r="20" spans="1:19" s="1" customFormat="1" ht="20.399999999999999" customHeight="1" thickBot="1" x14ac:dyDescent="0.25">
      <c r="A20" s="3"/>
      <c r="B20" s="171"/>
      <c r="C20" s="9" t="str">
        <f>IF('請求書 (8月末)'!C21="","",'請求書 (8月末)'!C21)</f>
        <v/>
      </c>
      <c r="D20" s="5" t="s">
        <v>2</v>
      </c>
      <c r="E20" s="9" t="str">
        <f>IF('請求書 (8月末)'!E21="","",'請求書 (8月末)'!E21)</f>
        <v/>
      </c>
      <c r="F20" s="25" t="s">
        <v>3</v>
      </c>
      <c r="G20" s="28">
        <v>8000</v>
      </c>
      <c r="H20" s="5" t="s">
        <v>4</v>
      </c>
      <c r="I20" s="27"/>
      <c r="J20" s="30" t="s">
        <v>5</v>
      </c>
      <c r="K20" s="29">
        <f>G20*I20</f>
        <v>0</v>
      </c>
      <c r="L20" s="28">
        <v>8000</v>
      </c>
      <c r="M20" s="5" t="s">
        <v>4</v>
      </c>
      <c r="N20" s="27"/>
      <c r="O20" s="30" t="s">
        <v>5</v>
      </c>
      <c r="P20" s="29">
        <f>L20*N20</f>
        <v>0</v>
      </c>
      <c r="Q20" s="26">
        <f t="shared" si="1"/>
        <v>0</v>
      </c>
      <c r="R20" s="25"/>
      <c r="S20" s="3"/>
    </row>
    <row r="21" spans="1:19" s="1" customFormat="1" ht="20.399999999999999" customHeight="1" thickTop="1" thickBot="1" x14ac:dyDescent="0.25">
      <c r="A21" s="3"/>
      <c r="B21" s="172" t="s">
        <v>6</v>
      </c>
      <c r="C21" s="173"/>
      <c r="D21" s="173"/>
      <c r="E21" s="173"/>
      <c r="F21" s="174"/>
      <c r="G21" s="47">
        <f>G19</f>
        <v>8000</v>
      </c>
      <c r="H21" s="17" t="s">
        <v>4</v>
      </c>
      <c r="I21" s="23">
        <f>SUM(I19:I20)</f>
        <v>0</v>
      </c>
      <c r="J21" s="22" t="s">
        <v>5</v>
      </c>
      <c r="K21" s="24">
        <f>SUM(K19:K20)</f>
        <v>0</v>
      </c>
      <c r="L21" s="47">
        <f>L19</f>
        <v>8000</v>
      </c>
      <c r="M21" s="17" t="s">
        <v>4</v>
      </c>
      <c r="N21" s="23">
        <f>SUM(N19:N20)</f>
        <v>0</v>
      </c>
      <c r="O21" s="22" t="s">
        <v>5</v>
      </c>
      <c r="P21" s="24">
        <f>SUM(P19:P20)</f>
        <v>0</v>
      </c>
      <c r="Q21" s="85">
        <f t="shared" si="1"/>
        <v>0</v>
      </c>
      <c r="R21" s="72"/>
      <c r="S21" s="3"/>
    </row>
    <row r="22" spans="1:19" s="1" customFormat="1" ht="20.399999999999999" customHeight="1" x14ac:dyDescent="0.2">
      <c r="A22" s="3"/>
      <c r="B22" s="170" t="s">
        <v>22</v>
      </c>
      <c r="C22" s="93" t="str">
        <f>IF('請求書 (8月末)'!C23="","",'請求書 (8月末)'!C23)</f>
        <v/>
      </c>
      <c r="D22" s="64" t="s">
        <v>2</v>
      </c>
      <c r="E22" s="42" t="str">
        <f>IF('請求書 (8月末)'!E23="","",'請求書 (8月末)'!E23)</f>
        <v/>
      </c>
      <c r="F22" s="73" t="s">
        <v>3</v>
      </c>
      <c r="G22" s="91">
        <v>8000</v>
      </c>
      <c r="H22" s="9" t="s">
        <v>4</v>
      </c>
      <c r="I22" s="80"/>
      <c r="J22" s="81" t="s">
        <v>5</v>
      </c>
      <c r="K22" s="78">
        <f>G22*I22</f>
        <v>0</v>
      </c>
      <c r="L22" s="91">
        <v>8000</v>
      </c>
      <c r="M22" s="9" t="s">
        <v>4</v>
      </c>
      <c r="N22" s="80"/>
      <c r="O22" s="81" t="s">
        <v>5</v>
      </c>
      <c r="P22" s="78">
        <f>L22*N22</f>
        <v>0</v>
      </c>
      <c r="Q22" s="79">
        <f t="shared" si="1"/>
        <v>0</v>
      </c>
      <c r="R22" s="73"/>
      <c r="S22" s="3"/>
    </row>
    <row r="23" spans="1:19" s="1" customFormat="1" ht="20.399999999999999" customHeight="1" thickBot="1" x14ac:dyDescent="0.25">
      <c r="A23" s="3"/>
      <c r="B23" s="171"/>
      <c r="C23" s="9" t="str">
        <f>IF('請求書 (8月末)'!C24="","",'請求書 (8月末)'!C24)</f>
        <v/>
      </c>
      <c r="D23" s="132" t="s">
        <v>2</v>
      </c>
      <c r="E23" s="9" t="str">
        <f>IF('請求書 (8月末)'!E24="","",'請求書 (8月末)'!E24)</f>
        <v/>
      </c>
      <c r="F23" s="133" t="s">
        <v>3</v>
      </c>
      <c r="G23" s="28">
        <v>8000</v>
      </c>
      <c r="H23" s="5" t="s">
        <v>4</v>
      </c>
      <c r="I23" s="27"/>
      <c r="J23" s="30" t="s">
        <v>5</v>
      </c>
      <c r="K23" s="29">
        <f>G23*I23</f>
        <v>0</v>
      </c>
      <c r="L23" s="28">
        <v>8000</v>
      </c>
      <c r="M23" s="5" t="s">
        <v>4</v>
      </c>
      <c r="N23" s="27"/>
      <c r="O23" s="30" t="s">
        <v>5</v>
      </c>
      <c r="P23" s="29">
        <f>L23*N23</f>
        <v>0</v>
      </c>
      <c r="Q23" s="26">
        <f t="shared" si="1"/>
        <v>0</v>
      </c>
      <c r="R23" s="25"/>
      <c r="S23" s="3"/>
    </row>
    <row r="24" spans="1:19" s="1" customFormat="1" ht="20.399999999999999" customHeight="1" thickTop="1" thickBot="1" x14ac:dyDescent="0.25">
      <c r="A24" s="3"/>
      <c r="B24" s="172" t="s">
        <v>6</v>
      </c>
      <c r="C24" s="173"/>
      <c r="D24" s="173"/>
      <c r="E24" s="173"/>
      <c r="F24" s="174"/>
      <c r="G24" s="47">
        <f>G22</f>
        <v>8000</v>
      </c>
      <c r="H24" s="17" t="s">
        <v>4</v>
      </c>
      <c r="I24" s="23">
        <f>SUM(I22:I23)</f>
        <v>0</v>
      </c>
      <c r="J24" s="22" t="s">
        <v>5</v>
      </c>
      <c r="K24" s="24">
        <f>SUM(K22:K23)</f>
        <v>0</v>
      </c>
      <c r="L24" s="47">
        <f>L22</f>
        <v>8000</v>
      </c>
      <c r="M24" s="17" t="s">
        <v>4</v>
      </c>
      <c r="N24" s="23">
        <f>SUM(N22:N23)</f>
        <v>0</v>
      </c>
      <c r="O24" s="22" t="s">
        <v>5</v>
      </c>
      <c r="P24" s="24">
        <f>SUM(P22:P23)</f>
        <v>0</v>
      </c>
      <c r="Q24" s="85">
        <f t="shared" si="1"/>
        <v>0</v>
      </c>
      <c r="R24" s="21"/>
      <c r="S24" s="3"/>
    </row>
    <row r="25" spans="1:19" s="1" customFormat="1" ht="20.399999999999999" customHeight="1" thickBot="1" x14ac:dyDescent="0.25">
      <c r="A25" s="175" t="s">
        <v>26</v>
      </c>
      <c r="B25" s="175"/>
      <c r="C25" s="175"/>
      <c r="D25" s="175"/>
      <c r="E25" s="175"/>
      <c r="F25" s="175"/>
      <c r="G25" s="13"/>
      <c r="H25" s="3"/>
      <c r="I25" s="8"/>
      <c r="J25" s="8"/>
      <c r="K25" s="13"/>
      <c r="L25" s="13"/>
      <c r="M25" s="3"/>
      <c r="N25" s="8"/>
      <c r="O25" s="8"/>
      <c r="P25" s="14"/>
      <c r="Q25" s="14"/>
      <c r="R25" s="3"/>
      <c r="S25" s="3"/>
    </row>
    <row r="26" spans="1:19" s="1" customFormat="1" ht="20.399999999999999" customHeight="1" thickBot="1" x14ac:dyDescent="0.25">
      <c r="A26" s="3"/>
      <c r="B26" s="176"/>
      <c r="C26" s="177"/>
      <c r="D26" s="177"/>
      <c r="E26" s="177"/>
      <c r="F26" s="178"/>
      <c r="G26" s="179" t="s">
        <v>25</v>
      </c>
      <c r="H26" s="179"/>
      <c r="I26" s="179"/>
      <c r="J26" s="179"/>
      <c r="K26" s="180"/>
      <c r="L26" s="179" t="s">
        <v>14</v>
      </c>
      <c r="M26" s="179"/>
      <c r="N26" s="179"/>
      <c r="O26" s="179"/>
      <c r="P26" s="180"/>
      <c r="Q26" s="139" t="s">
        <v>15</v>
      </c>
      <c r="R26" s="134" t="s">
        <v>1</v>
      </c>
    </row>
    <row r="27" spans="1:19" s="1" customFormat="1" ht="20.399999999999999" customHeight="1" x14ac:dyDescent="0.2">
      <c r="A27" s="3"/>
      <c r="B27" s="181" t="s">
        <v>9</v>
      </c>
      <c r="C27" s="75" t="str">
        <f>IF('請求書 (8月末)'!C28="","",'請求書 (8月末)'!C28)</f>
        <v/>
      </c>
      <c r="D27" s="42" t="s">
        <v>2</v>
      </c>
      <c r="E27" s="75" t="str">
        <f>IF('請求書 (8月末)'!E28="","",'請求書 (8月末)'!E28)</f>
        <v/>
      </c>
      <c r="F27" s="136" t="s">
        <v>3</v>
      </c>
      <c r="G27" s="43">
        <v>800</v>
      </c>
      <c r="H27" s="42" t="s">
        <v>4</v>
      </c>
      <c r="I27" s="77" t="str">
        <f>IF('請求書 (8月末)'!I28="","",'請求書 (8月末)'!I28)</f>
        <v/>
      </c>
      <c r="J27" s="45" t="s">
        <v>5</v>
      </c>
      <c r="K27" s="125">
        <f>IF('請求書 (8月末)'!K28="","",'請求書 (8月末)'!K28)</f>
        <v>0</v>
      </c>
      <c r="L27" s="43">
        <v>800</v>
      </c>
      <c r="M27" s="42" t="s">
        <v>4</v>
      </c>
      <c r="N27" s="41"/>
      <c r="O27" s="45" t="s">
        <v>5</v>
      </c>
      <c r="P27" s="69">
        <f>L27*N27</f>
        <v>0</v>
      </c>
      <c r="Q27" s="40">
        <f>K27-P27</f>
        <v>0</v>
      </c>
      <c r="R27" s="86"/>
    </row>
    <row r="28" spans="1:19" s="1" customFormat="1" ht="20.399999999999999" customHeight="1" x14ac:dyDescent="0.2">
      <c r="A28" s="3"/>
      <c r="B28" s="170"/>
      <c r="C28" s="93" t="str">
        <f>IF('請求書 (8月末)'!C29="","",'請求書 (8月末)'!C29)</f>
        <v/>
      </c>
      <c r="D28" s="64" t="s">
        <v>2</v>
      </c>
      <c r="E28" s="4" t="str">
        <f>IF('請求書 (8月末)'!E29="","",'請求書 (8月末)'!E29)</f>
        <v/>
      </c>
      <c r="F28" s="73" t="s">
        <v>3</v>
      </c>
      <c r="G28" s="65">
        <v>800</v>
      </c>
      <c r="H28" s="64" t="s">
        <v>4</v>
      </c>
      <c r="I28" s="48" t="str">
        <f>IF('請求書 (8月末)'!I29="","",'請求書 (8月末)'!I29)</f>
        <v/>
      </c>
      <c r="J28" s="67" t="s">
        <v>5</v>
      </c>
      <c r="K28" s="126">
        <f>IF('請求書 (8月末)'!K29="","",'請求書 (8月末)'!K29)</f>
        <v>0</v>
      </c>
      <c r="L28" s="65">
        <v>800</v>
      </c>
      <c r="M28" s="64" t="s">
        <v>4</v>
      </c>
      <c r="N28" s="66"/>
      <c r="O28" s="67" t="s">
        <v>5</v>
      </c>
      <c r="P28" s="78">
        <f>L28*N28</f>
        <v>0</v>
      </c>
      <c r="Q28" s="32">
        <f t="shared" ref="Q28:Q36" si="2">K28-P28</f>
        <v>0</v>
      </c>
      <c r="R28" s="87"/>
    </row>
    <row r="29" spans="1:19" s="1" customFormat="1" ht="20.399999999999999" customHeight="1" x14ac:dyDescent="0.2">
      <c r="A29" s="3"/>
      <c r="B29" s="170"/>
      <c r="C29" s="93" t="str">
        <f>IF('請求書 (8月末)'!C30="","",'請求書 (8月末)'!C30)</f>
        <v/>
      </c>
      <c r="D29" s="64" t="s">
        <v>2</v>
      </c>
      <c r="E29" s="4" t="str">
        <f>IF('請求書 (8月末)'!E30="","",'請求書 (8月末)'!E30)</f>
        <v/>
      </c>
      <c r="F29" s="73" t="s">
        <v>3</v>
      </c>
      <c r="G29" s="65">
        <v>800</v>
      </c>
      <c r="H29" s="64" t="s">
        <v>4</v>
      </c>
      <c r="I29" s="48" t="str">
        <f>IF('請求書 (8月末)'!I30="","",'請求書 (8月末)'!I30)</f>
        <v/>
      </c>
      <c r="J29" s="67" t="s">
        <v>5</v>
      </c>
      <c r="K29" s="126">
        <f>IF('請求書 (8月末)'!K30="","",'請求書 (8月末)'!K30)</f>
        <v>0</v>
      </c>
      <c r="L29" s="65">
        <v>800</v>
      </c>
      <c r="M29" s="64" t="s">
        <v>4</v>
      </c>
      <c r="N29" s="66"/>
      <c r="O29" s="67" t="s">
        <v>5</v>
      </c>
      <c r="P29" s="78">
        <f>L29*N29</f>
        <v>0</v>
      </c>
      <c r="Q29" s="32">
        <f t="shared" si="2"/>
        <v>0</v>
      </c>
      <c r="R29" s="87"/>
    </row>
    <row r="30" spans="1:19" s="1" customFormat="1" ht="20.399999999999999" customHeight="1" x14ac:dyDescent="0.2">
      <c r="A30" s="3"/>
      <c r="B30" s="170"/>
      <c r="C30" s="9" t="str">
        <f>IF('請求書 (8月末)'!C31="","",'請求書 (8月末)'!C31)</f>
        <v/>
      </c>
      <c r="D30" s="4" t="s">
        <v>2</v>
      </c>
      <c r="E30" s="9" t="str">
        <f>IF('請求書 (8月末)'!E31="","",'請求書 (8月末)'!E31)</f>
        <v/>
      </c>
      <c r="F30" s="31" t="s">
        <v>3</v>
      </c>
      <c r="G30" s="34">
        <v>800</v>
      </c>
      <c r="H30" s="4" t="s">
        <v>4</v>
      </c>
      <c r="I30" s="81" t="str">
        <f>IF('請求書 (8月末)'!I31="","",'請求書 (8月末)'!I31)</f>
        <v/>
      </c>
      <c r="J30" s="48" t="s">
        <v>5</v>
      </c>
      <c r="K30" s="127">
        <f>IF('請求書 (8月末)'!K31="","",'請求書 (8月末)'!K31)</f>
        <v>0</v>
      </c>
      <c r="L30" s="34">
        <v>800</v>
      </c>
      <c r="M30" s="4" t="s">
        <v>4</v>
      </c>
      <c r="N30" s="33"/>
      <c r="O30" s="48" t="s">
        <v>5</v>
      </c>
      <c r="P30" s="35">
        <f>L30*N30</f>
        <v>0</v>
      </c>
      <c r="Q30" s="79">
        <f t="shared" si="2"/>
        <v>0</v>
      </c>
      <c r="R30" s="87"/>
    </row>
    <row r="31" spans="1:19" s="1" customFormat="1" ht="20.399999999999999" customHeight="1" thickBot="1" x14ac:dyDescent="0.25">
      <c r="A31" s="3"/>
      <c r="B31" s="171"/>
      <c r="C31" s="5" t="str">
        <f>IF('請求書 (8月末)'!C32="","",'請求書 (8月末)'!C32)</f>
        <v/>
      </c>
      <c r="D31" s="5" t="s">
        <v>2</v>
      </c>
      <c r="E31" s="5" t="str">
        <f>IF('請求書 (8月末)'!E32="","",'請求書 (8月末)'!E32)</f>
        <v/>
      </c>
      <c r="F31" s="25" t="s">
        <v>3</v>
      </c>
      <c r="G31" s="28">
        <v>800</v>
      </c>
      <c r="H31" s="5" t="s">
        <v>4</v>
      </c>
      <c r="I31" s="30" t="str">
        <f>IF('請求書 (8月末)'!I32="","",'請求書 (8月末)'!I32)</f>
        <v/>
      </c>
      <c r="J31" s="30" t="s">
        <v>5</v>
      </c>
      <c r="K31" s="128">
        <f>IF('請求書 (8月末)'!K32="","",'請求書 (8月末)'!K32)</f>
        <v>0</v>
      </c>
      <c r="L31" s="28">
        <v>800</v>
      </c>
      <c r="M31" s="5" t="s">
        <v>4</v>
      </c>
      <c r="N31" s="27"/>
      <c r="O31" s="30" t="s">
        <v>5</v>
      </c>
      <c r="P31" s="29">
        <f>L31*N31</f>
        <v>0</v>
      </c>
      <c r="Q31" s="26">
        <f t="shared" si="2"/>
        <v>0</v>
      </c>
      <c r="R31" s="88"/>
    </row>
    <row r="32" spans="1:19" s="1" customFormat="1" ht="20.399999999999999" customHeight="1" thickTop="1" thickBot="1" x14ac:dyDescent="0.25">
      <c r="A32" s="3"/>
      <c r="B32" s="172" t="s">
        <v>6</v>
      </c>
      <c r="C32" s="173"/>
      <c r="D32" s="173"/>
      <c r="E32" s="173"/>
      <c r="F32" s="174"/>
      <c r="G32" s="47">
        <f>G27</f>
        <v>800</v>
      </c>
      <c r="H32" s="17" t="s">
        <v>4</v>
      </c>
      <c r="I32" s="23">
        <f>SUM(I27:I31)</f>
        <v>0</v>
      </c>
      <c r="J32" s="22" t="s">
        <v>5</v>
      </c>
      <c r="K32" s="24">
        <f>SUM(K27:K31)</f>
        <v>0</v>
      </c>
      <c r="L32" s="47">
        <f>L27</f>
        <v>800</v>
      </c>
      <c r="M32" s="17" t="s">
        <v>4</v>
      </c>
      <c r="N32" s="23">
        <f>SUM(N27:N31)</f>
        <v>0</v>
      </c>
      <c r="O32" s="22" t="s">
        <v>5</v>
      </c>
      <c r="P32" s="24">
        <f>SUM(P27:P31)</f>
        <v>0</v>
      </c>
      <c r="Q32" s="79">
        <f t="shared" si="2"/>
        <v>0</v>
      </c>
      <c r="R32" s="89"/>
    </row>
    <row r="33" spans="1:19" s="1" customFormat="1" ht="20.399999999999999" customHeight="1" x14ac:dyDescent="0.2">
      <c r="A33" s="3"/>
      <c r="B33" s="170" t="s">
        <v>10</v>
      </c>
      <c r="C33" s="93" t="str">
        <f>IF('請求書 (8月末)'!C34="","",'請求書 (8月末)'!C34)</f>
        <v/>
      </c>
      <c r="D33" s="9" t="s">
        <v>2</v>
      </c>
      <c r="E33" s="75" t="str">
        <f>IF('請求書 (8月末)'!E34="","",'請求書 (8月末)'!E34)</f>
        <v/>
      </c>
      <c r="F33" s="46" t="s">
        <v>3</v>
      </c>
      <c r="G33" s="65">
        <v>800</v>
      </c>
      <c r="H33" s="64" t="s">
        <v>4</v>
      </c>
      <c r="I33" s="140" t="str">
        <f>IF('請求書 (8月末)'!I34="","",'請求書 (8月末)'!I34)</f>
        <v/>
      </c>
      <c r="J33" s="67" t="s">
        <v>5</v>
      </c>
      <c r="K33" s="129">
        <f>IF('請求書 (8月末)'!K34="","",'請求書 (8月末)'!K34)</f>
        <v>0</v>
      </c>
      <c r="L33" s="65">
        <v>800</v>
      </c>
      <c r="M33" s="64" t="s">
        <v>4</v>
      </c>
      <c r="N33" s="66"/>
      <c r="O33" s="67" t="s">
        <v>5</v>
      </c>
      <c r="P33" s="68">
        <f>L33*N33</f>
        <v>0</v>
      </c>
      <c r="Q33" s="40">
        <f t="shared" si="2"/>
        <v>0</v>
      </c>
      <c r="R33" s="86"/>
    </row>
    <row r="34" spans="1:19" s="1" customFormat="1" ht="20.399999999999999" customHeight="1" x14ac:dyDescent="0.2">
      <c r="A34" s="3"/>
      <c r="B34" s="170"/>
      <c r="C34" s="9" t="str">
        <f>IF('請求書 (8月末)'!C35="","",'請求書 (8月末)'!C35)</f>
        <v/>
      </c>
      <c r="D34" s="4" t="s">
        <v>2</v>
      </c>
      <c r="E34" s="4" t="str">
        <f>IF('請求書 (8月末)'!E35="","",'請求書 (8月末)'!E35)</f>
        <v/>
      </c>
      <c r="F34" s="31" t="s">
        <v>3</v>
      </c>
      <c r="G34" s="38">
        <v>800</v>
      </c>
      <c r="H34" s="7" t="s">
        <v>4</v>
      </c>
      <c r="I34" s="143" t="str">
        <f>IF('請求書 (8月末)'!I35="","",'請求書 (8月末)'!I35)</f>
        <v/>
      </c>
      <c r="J34" s="36" t="s">
        <v>5</v>
      </c>
      <c r="K34" s="126">
        <f>IF('請求書 (8月末)'!K35="","",'請求書 (8月末)'!K35)</f>
        <v>0</v>
      </c>
      <c r="L34" s="38">
        <v>800</v>
      </c>
      <c r="M34" s="7" t="s">
        <v>4</v>
      </c>
      <c r="N34" s="37"/>
      <c r="O34" s="36" t="s">
        <v>5</v>
      </c>
      <c r="P34" s="35">
        <f>L34*N34</f>
        <v>0</v>
      </c>
      <c r="Q34" s="32">
        <f t="shared" si="2"/>
        <v>0</v>
      </c>
      <c r="R34" s="87"/>
    </row>
    <row r="35" spans="1:19" s="1" customFormat="1" ht="20.399999999999999" customHeight="1" thickBot="1" x14ac:dyDescent="0.25">
      <c r="A35" s="3"/>
      <c r="B35" s="171"/>
      <c r="C35" s="5" t="str">
        <f>IF('請求書 (8月末)'!C36="","",'請求書 (8月末)'!C36)</f>
        <v/>
      </c>
      <c r="D35" s="132" t="s">
        <v>2</v>
      </c>
      <c r="E35" s="132" t="str">
        <f>IF('請求書 (8月末)'!E36="","",'請求書 (8月末)'!E36)</f>
        <v/>
      </c>
      <c r="F35" s="133" t="s">
        <v>3</v>
      </c>
      <c r="G35" s="28">
        <v>800</v>
      </c>
      <c r="H35" s="5" t="s">
        <v>4</v>
      </c>
      <c r="I35" s="145" t="str">
        <f>IF('請求書 (8月末)'!I36="","",'請求書 (8月末)'!I36)</f>
        <v/>
      </c>
      <c r="J35" s="30" t="s">
        <v>5</v>
      </c>
      <c r="K35" s="128">
        <f>IF('請求書 (8月末)'!K36="","",'請求書 (8月末)'!K36)</f>
        <v>0</v>
      </c>
      <c r="L35" s="28">
        <v>800</v>
      </c>
      <c r="M35" s="5" t="s">
        <v>4</v>
      </c>
      <c r="N35" s="27"/>
      <c r="O35" s="30" t="s">
        <v>5</v>
      </c>
      <c r="P35" s="29">
        <f>L35*N35</f>
        <v>0</v>
      </c>
      <c r="Q35" s="26">
        <f t="shared" si="2"/>
        <v>0</v>
      </c>
      <c r="R35" s="88"/>
    </row>
    <row r="36" spans="1:19" s="1" customFormat="1" ht="20.399999999999999" customHeight="1" thickTop="1" thickBot="1" x14ac:dyDescent="0.25">
      <c r="A36" s="3"/>
      <c r="B36" s="172" t="s">
        <v>6</v>
      </c>
      <c r="C36" s="173"/>
      <c r="D36" s="173"/>
      <c r="E36" s="173"/>
      <c r="F36" s="174"/>
      <c r="G36" s="47">
        <f>G33</f>
        <v>800</v>
      </c>
      <c r="H36" s="17" t="s">
        <v>4</v>
      </c>
      <c r="I36" s="23">
        <f>SUM(I33:I35)</f>
        <v>0</v>
      </c>
      <c r="J36" s="22" t="s">
        <v>5</v>
      </c>
      <c r="K36" s="24">
        <f>SUM(K33:K35)</f>
        <v>0</v>
      </c>
      <c r="L36" s="47">
        <f>L33</f>
        <v>800</v>
      </c>
      <c r="M36" s="17" t="s">
        <v>4</v>
      </c>
      <c r="N36" s="23">
        <f>SUM(N33:N35)</f>
        <v>0</v>
      </c>
      <c r="O36" s="22" t="s">
        <v>5</v>
      </c>
      <c r="P36" s="24">
        <f>SUM(P33:P35)</f>
        <v>0</v>
      </c>
      <c r="Q36" s="85">
        <f t="shared" si="2"/>
        <v>0</v>
      </c>
      <c r="R36" s="89"/>
    </row>
    <row r="37" spans="1:19" ht="20.399999999999999" customHeight="1" thickBot="1" x14ac:dyDescent="0.25">
      <c r="A37" s="175" t="s">
        <v>27</v>
      </c>
      <c r="B37" s="175"/>
      <c r="C37" s="175"/>
      <c r="D37" s="175"/>
      <c r="E37" s="175"/>
      <c r="F37" s="175"/>
      <c r="G37" s="20"/>
      <c r="H37" s="6"/>
      <c r="I37" s="19"/>
      <c r="J37" s="19"/>
      <c r="K37" s="20"/>
      <c r="L37" s="20"/>
      <c r="M37" s="6"/>
      <c r="N37" s="19"/>
      <c r="O37" s="19"/>
      <c r="P37" s="20"/>
      <c r="Q37" s="20"/>
      <c r="R37" s="6"/>
      <c r="S37" s="2"/>
    </row>
    <row r="38" spans="1:19" ht="20.399999999999999" customHeight="1" thickBot="1" x14ac:dyDescent="0.25">
      <c r="A38" s="3"/>
      <c r="B38" s="49"/>
      <c r="C38" s="182" t="s">
        <v>7</v>
      </c>
      <c r="D38" s="179"/>
      <c r="E38" s="179"/>
      <c r="F38" s="179"/>
      <c r="G38" s="179"/>
      <c r="H38" s="179"/>
      <c r="I38" s="179"/>
      <c r="J38" s="179"/>
      <c r="K38" s="183"/>
      <c r="L38" s="216" t="s">
        <v>28</v>
      </c>
      <c r="M38" s="177"/>
      <c r="N38" s="217"/>
      <c r="O38" s="177" t="s">
        <v>14</v>
      </c>
      <c r="P38" s="217"/>
      <c r="Q38" s="147" t="s">
        <v>15</v>
      </c>
      <c r="R38" s="96" t="s">
        <v>29</v>
      </c>
      <c r="S38" s="2"/>
    </row>
    <row r="39" spans="1:19" ht="20.399999999999999" customHeight="1" x14ac:dyDescent="0.2">
      <c r="A39" s="3"/>
      <c r="B39" s="50">
        <v>1</v>
      </c>
      <c r="C39" s="212" t="str">
        <f>IF('請求書 (8月末)'!C40="","",'請求書 (8月末)'!C40)</f>
        <v/>
      </c>
      <c r="D39" s="213"/>
      <c r="E39" s="213"/>
      <c r="F39" s="213"/>
      <c r="G39" s="213"/>
      <c r="H39" s="213"/>
      <c r="I39" s="213"/>
      <c r="J39" s="213"/>
      <c r="K39" s="214"/>
      <c r="L39" s="218" t="str">
        <f>IF('請求書 (8月末)'!K40="","",'請求書 (8月末)'!K40)</f>
        <v/>
      </c>
      <c r="M39" s="219"/>
      <c r="N39" s="220"/>
      <c r="O39" s="225"/>
      <c r="P39" s="226"/>
      <c r="Q39" s="71" t="str">
        <f>IF(O39="","",L39-O39)</f>
        <v/>
      </c>
      <c r="R39" s="82"/>
      <c r="S39" s="2"/>
    </row>
    <row r="40" spans="1:19" ht="20.399999999999999" customHeight="1" x14ac:dyDescent="0.2">
      <c r="A40" s="3"/>
      <c r="B40" s="51">
        <v>2</v>
      </c>
      <c r="C40" s="167" t="str">
        <f>IF('請求書 (8月末)'!C41="","",'請求書 (8月末)'!C41)</f>
        <v/>
      </c>
      <c r="D40" s="168"/>
      <c r="E40" s="168"/>
      <c r="F40" s="168"/>
      <c r="G40" s="168"/>
      <c r="H40" s="168"/>
      <c r="I40" s="168"/>
      <c r="J40" s="168"/>
      <c r="K40" s="169"/>
      <c r="L40" s="218" t="str">
        <f>IF('請求書 (8月末)'!K41="","",'請求書 (8月末)'!K41)</f>
        <v/>
      </c>
      <c r="M40" s="219"/>
      <c r="N40" s="220"/>
      <c r="O40" s="227"/>
      <c r="P40" s="228"/>
      <c r="Q40" s="71" t="str">
        <f t="shared" ref="Q40:Q41" si="3">IF(O40="","",L40-O40)</f>
        <v/>
      </c>
      <c r="R40" s="82"/>
      <c r="S40" s="2"/>
    </row>
    <row r="41" spans="1:19" ht="20.399999999999999" customHeight="1" thickBot="1" x14ac:dyDescent="0.25">
      <c r="A41" s="3"/>
      <c r="B41" s="52">
        <v>3</v>
      </c>
      <c r="C41" s="184" t="str">
        <f>IF('請求書 (8月末)'!C42="","",'請求書 (8月末)'!C42)</f>
        <v/>
      </c>
      <c r="D41" s="185"/>
      <c r="E41" s="185"/>
      <c r="F41" s="185"/>
      <c r="G41" s="185"/>
      <c r="H41" s="185"/>
      <c r="I41" s="185"/>
      <c r="J41" s="185"/>
      <c r="K41" s="186"/>
      <c r="L41" s="208" t="str">
        <f>IF('請求書 (8月末)'!K42="","",'請求書 (8月末)'!K42)</f>
        <v/>
      </c>
      <c r="M41" s="221"/>
      <c r="N41" s="209"/>
      <c r="O41" s="208"/>
      <c r="P41" s="209"/>
      <c r="Q41" s="70" t="str">
        <f t="shared" si="3"/>
        <v/>
      </c>
      <c r="R41" s="83"/>
      <c r="S41" s="2"/>
    </row>
    <row r="42" spans="1:19" ht="20.399999999999999" customHeight="1" thickTop="1" thickBot="1" x14ac:dyDescent="0.25">
      <c r="A42" s="3"/>
      <c r="B42" s="172" t="s">
        <v>8</v>
      </c>
      <c r="C42" s="173"/>
      <c r="D42" s="173"/>
      <c r="E42" s="173"/>
      <c r="F42" s="173"/>
      <c r="G42" s="173"/>
      <c r="H42" s="173"/>
      <c r="I42" s="173"/>
      <c r="J42" s="173"/>
      <c r="K42" s="187"/>
      <c r="L42" s="222">
        <f>SUM(L39:N41)</f>
        <v>0</v>
      </c>
      <c r="M42" s="223"/>
      <c r="N42" s="224"/>
      <c r="O42" s="210">
        <f>SUM(O39:P41)</f>
        <v>0</v>
      </c>
      <c r="P42" s="211"/>
      <c r="Q42" s="90">
        <f>L42-O42</f>
        <v>0</v>
      </c>
      <c r="R42" s="84"/>
    </row>
    <row r="43" spans="1:19" ht="20.399999999999999" customHeight="1" thickBot="1" x14ac:dyDescent="0.25">
      <c r="A43" s="175" t="s">
        <v>78</v>
      </c>
      <c r="B43" s="175"/>
      <c r="C43" s="175"/>
      <c r="D43" s="175"/>
      <c r="E43" s="175"/>
      <c r="F43" s="175"/>
      <c r="G43" s="20"/>
      <c r="H43" s="6"/>
      <c r="I43" s="19"/>
      <c r="J43" s="19"/>
      <c r="K43" s="20"/>
      <c r="L43" s="20"/>
      <c r="M43" s="6"/>
      <c r="N43" s="19"/>
      <c r="O43" s="19"/>
      <c r="P43" s="20"/>
      <c r="Q43" s="20"/>
      <c r="R43" s="6"/>
      <c r="S43" s="2"/>
    </row>
    <row r="44" spans="1:19" ht="20.399999999999999" customHeight="1" thickBot="1" x14ac:dyDescent="0.25">
      <c r="A44" s="3"/>
      <c r="B44" s="49"/>
      <c r="C44" s="182" t="s">
        <v>79</v>
      </c>
      <c r="D44" s="179"/>
      <c r="E44" s="179"/>
      <c r="F44" s="179"/>
      <c r="G44" s="179"/>
      <c r="H44" s="179"/>
      <c r="I44" s="179"/>
      <c r="J44" s="179"/>
      <c r="K44" s="183"/>
      <c r="L44" s="216" t="s">
        <v>28</v>
      </c>
      <c r="M44" s="177"/>
      <c r="N44" s="217"/>
      <c r="O44" s="177" t="s">
        <v>14</v>
      </c>
      <c r="P44" s="217"/>
      <c r="Q44" s="147" t="s">
        <v>15</v>
      </c>
      <c r="R44" s="96" t="s">
        <v>29</v>
      </c>
      <c r="S44" s="2"/>
    </row>
    <row r="45" spans="1:19" ht="20.399999999999999" customHeight="1" x14ac:dyDescent="0.2">
      <c r="A45" s="3"/>
      <c r="B45" s="50">
        <v>1</v>
      </c>
      <c r="C45" s="212" t="str">
        <f>IF('請求書 (8月末)'!C46="","",'請求書 (8月末)'!C46)</f>
        <v/>
      </c>
      <c r="D45" s="213"/>
      <c r="E45" s="213"/>
      <c r="F45" s="213"/>
      <c r="G45" s="213"/>
      <c r="H45" s="213"/>
      <c r="I45" s="213"/>
      <c r="J45" s="213"/>
      <c r="K45" s="214"/>
      <c r="L45" s="218" t="str">
        <f>IF('請求書 (8月末)'!K46="","",'請求書 (8月末)'!K46)</f>
        <v/>
      </c>
      <c r="M45" s="219"/>
      <c r="N45" s="220"/>
      <c r="O45" s="225"/>
      <c r="P45" s="226"/>
      <c r="Q45" s="71" t="str">
        <f>IF(O45="","",L45-O45)</f>
        <v/>
      </c>
      <c r="R45" s="82"/>
      <c r="S45" s="2"/>
    </row>
    <row r="46" spans="1:19" ht="20.399999999999999" customHeight="1" x14ac:dyDescent="0.2">
      <c r="A46" s="3"/>
      <c r="B46" s="51">
        <v>2</v>
      </c>
      <c r="C46" s="167" t="str">
        <f>IF('請求書 (8月末)'!C47="","",'請求書 (8月末)'!C47)</f>
        <v/>
      </c>
      <c r="D46" s="168"/>
      <c r="E46" s="168"/>
      <c r="F46" s="168"/>
      <c r="G46" s="168"/>
      <c r="H46" s="168"/>
      <c r="I46" s="168"/>
      <c r="J46" s="168"/>
      <c r="K46" s="169"/>
      <c r="L46" s="218" t="str">
        <f>IF('請求書 (8月末)'!K47="","",'請求書 (8月末)'!K47)</f>
        <v/>
      </c>
      <c r="M46" s="219"/>
      <c r="N46" s="220"/>
      <c r="O46" s="227"/>
      <c r="P46" s="228"/>
      <c r="Q46" s="71" t="str">
        <f t="shared" ref="Q46:Q47" si="4">IF(O46="","",L46-O46)</f>
        <v/>
      </c>
      <c r="R46" s="82"/>
      <c r="S46" s="2"/>
    </row>
    <row r="47" spans="1:19" ht="20.399999999999999" customHeight="1" thickBot="1" x14ac:dyDescent="0.25">
      <c r="A47" s="3"/>
      <c r="B47" s="52">
        <v>3</v>
      </c>
      <c r="C47" s="184" t="str">
        <f>IF('請求書 (8月末)'!C48="","",'請求書 (8月末)'!C48)</f>
        <v/>
      </c>
      <c r="D47" s="185"/>
      <c r="E47" s="185"/>
      <c r="F47" s="185"/>
      <c r="G47" s="185"/>
      <c r="H47" s="185"/>
      <c r="I47" s="185"/>
      <c r="J47" s="185"/>
      <c r="K47" s="186"/>
      <c r="L47" s="218" t="str">
        <f>IF('請求書 (8月末)'!K48="","",'請求書 (8月末)'!K48)</f>
        <v/>
      </c>
      <c r="M47" s="219"/>
      <c r="N47" s="220"/>
      <c r="O47" s="208"/>
      <c r="P47" s="209"/>
      <c r="Q47" s="70" t="str">
        <f t="shared" si="4"/>
        <v/>
      </c>
      <c r="R47" s="83"/>
      <c r="S47" s="2"/>
    </row>
    <row r="48" spans="1:19" ht="20.399999999999999" customHeight="1" thickTop="1" thickBot="1" x14ac:dyDescent="0.25">
      <c r="A48" s="3"/>
      <c r="B48" s="172" t="s">
        <v>8</v>
      </c>
      <c r="C48" s="173"/>
      <c r="D48" s="173"/>
      <c r="E48" s="173"/>
      <c r="F48" s="173"/>
      <c r="G48" s="173"/>
      <c r="H48" s="173"/>
      <c r="I48" s="173"/>
      <c r="J48" s="173"/>
      <c r="K48" s="187"/>
      <c r="L48" s="222">
        <f>SUM(L45:N47)</f>
        <v>0</v>
      </c>
      <c r="M48" s="223"/>
      <c r="N48" s="224"/>
      <c r="O48" s="210">
        <f>SUM(O45:P47)</f>
        <v>0</v>
      </c>
      <c r="P48" s="211"/>
      <c r="Q48" s="90">
        <f>L48-O48</f>
        <v>0</v>
      </c>
      <c r="R48" s="84"/>
    </row>
    <row r="49" spans="1:18" ht="20.399999999999999" customHeight="1" x14ac:dyDescent="0.2">
      <c r="B49" s="215" t="s">
        <v>33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N49" s="229" t="s">
        <v>24</v>
      </c>
      <c r="O49" s="230"/>
      <c r="P49" s="231"/>
      <c r="Q49" s="202">
        <f>Q12+Q16+Q21+Q24+Q32+Q36+Q42+Q48</f>
        <v>0</v>
      </c>
      <c r="R49" s="203"/>
    </row>
    <row r="50" spans="1:18" ht="20.399999999999999" customHeight="1" x14ac:dyDescent="0.2"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53"/>
      <c r="N50" s="232"/>
      <c r="O50" s="233"/>
      <c r="P50" s="234"/>
      <c r="Q50" s="204"/>
      <c r="R50" s="205"/>
    </row>
    <row r="51" spans="1:18" ht="20.399999999999999" customHeight="1" thickBot="1" x14ac:dyDescent="0.25">
      <c r="B51" s="55"/>
      <c r="C51" s="55"/>
      <c r="D51" s="55"/>
      <c r="E51" s="55"/>
      <c r="F51" s="55"/>
      <c r="G51" s="56"/>
      <c r="H51" s="55"/>
      <c r="I51" s="55"/>
      <c r="J51" s="55"/>
      <c r="K51" s="56"/>
      <c r="L51" s="57"/>
      <c r="M51" s="53"/>
      <c r="N51" s="235"/>
      <c r="O51" s="236"/>
      <c r="P51" s="237"/>
      <c r="Q51" s="206"/>
      <c r="R51" s="207"/>
    </row>
    <row r="52" spans="1:18" ht="20.399999999999999" customHeight="1" x14ac:dyDescent="0.2">
      <c r="A52" s="2"/>
      <c r="B52" s="55"/>
      <c r="C52" s="55"/>
      <c r="D52" s="55"/>
      <c r="E52" s="55"/>
      <c r="F52" s="55"/>
      <c r="G52" s="56"/>
      <c r="H52" s="55"/>
      <c r="I52" s="55"/>
      <c r="J52" s="55"/>
      <c r="K52" s="56"/>
      <c r="L52" s="58"/>
      <c r="M52" s="3"/>
      <c r="N52" s="194" t="s">
        <v>32</v>
      </c>
      <c r="O52" s="194"/>
      <c r="P52" s="194"/>
      <c r="Q52" s="194"/>
      <c r="R52" s="194"/>
    </row>
    <row r="53" spans="1:18" ht="24" customHeight="1" x14ac:dyDescent="0.2">
      <c r="A53" s="2"/>
      <c r="B53" s="59"/>
      <c r="C53" s="59"/>
      <c r="D53" s="59"/>
      <c r="E53" s="59"/>
      <c r="F53" s="59"/>
      <c r="G53" s="60"/>
      <c r="H53" s="59"/>
      <c r="I53" s="59"/>
      <c r="J53" s="61"/>
      <c r="K53" s="62"/>
      <c r="L53" s="63"/>
      <c r="M53" s="3"/>
      <c r="N53" s="3"/>
      <c r="O53" s="8"/>
      <c r="P53" s="13"/>
      <c r="Q53" s="13"/>
      <c r="R53" s="1"/>
    </row>
  </sheetData>
  <mergeCells count="66">
    <mergeCell ref="C47:K47"/>
    <mergeCell ref="L47:N47"/>
    <mergeCell ref="O47:P47"/>
    <mergeCell ref="B48:K48"/>
    <mergeCell ref="L48:N48"/>
    <mergeCell ref="O48:P48"/>
    <mergeCell ref="O44:P44"/>
    <mergeCell ref="C45:K45"/>
    <mergeCell ref="L45:N45"/>
    <mergeCell ref="O45:P45"/>
    <mergeCell ref="C46:K46"/>
    <mergeCell ref="L46:N46"/>
    <mergeCell ref="O46:P46"/>
    <mergeCell ref="C38:K38"/>
    <mergeCell ref="B49:L50"/>
    <mergeCell ref="L26:P26"/>
    <mergeCell ref="L38:N38"/>
    <mergeCell ref="L39:N39"/>
    <mergeCell ref="L40:N40"/>
    <mergeCell ref="L41:N41"/>
    <mergeCell ref="L42:N42"/>
    <mergeCell ref="O38:P38"/>
    <mergeCell ref="O39:P39"/>
    <mergeCell ref="O40:P40"/>
    <mergeCell ref="C41:K41"/>
    <mergeCell ref="N49:P51"/>
    <mergeCell ref="A43:F43"/>
    <mergeCell ref="C44:K44"/>
    <mergeCell ref="L44:N44"/>
    <mergeCell ref="Q49:R51"/>
    <mergeCell ref="B42:K42"/>
    <mergeCell ref="B7:B11"/>
    <mergeCell ref="B12:F12"/>
    <mergeCell ref="B13:B15"/>
    <mergeCell ref="B16:F16"/>
    <mergeCell ref="A25:F25"/>
    <mergeCell ref="O41:P41"/>
    <mergeCell ref="O42:P42"/>
    <mergeCell ref="L18:P18"/>
    <mergeCell ref="B19:B20"/>
    <mergeCell ref="B21:F21"/>
    <mergeCell ref="B22:B23"/>
    <mergeCell ref="B24:F24"/>
    <mergeCell ref="C40:K40"/>
    <mergeCell ref="C39:K39"/>
    <mergeCell ref="G6:K6"/>
    <mergeCell ref="L6:P6"/>
    <mergeCell ref="A37:F37"/>
    <mergeCell ref="B33:B35"/>
    <mergeCell ref="B36:F36"/>
    <mergeCell ref="N52:R52"/>
    <mergeCell ref="B1:R1"/>
    <mergeCell ref="P2:R2"/>
    <mergeCell ref="P3:R3"/>
    <mergeCell ref="L3:O3"/>
    <mergeCell ref="B27:B31"/>
    <mergeCell ref="B32:F32"/>
    <mergeCell ref="G26:K26"/>
    <mergeCell ref="B26:F26"/>
    <mergeCell ref="A17:F17"/>
    <mergeCell ref="B18:F18"/>
    <mergeCell ref="G18:K18"/>
    <mergeCell ref="L4:O4"/>
    <mergeCell ref="P4:R4"/>
    <mergeCell ref="A5:F5"/>
    <mergeCell ref="B6:F6"/>
  </mergeCells>
  <phoneticPr fontId="3"/>
  <printOptions horizontalCentered="1" verticalCentered="1"/>
  <pageMargins left="0.55118110236220474" right="0.47244094488188981" top="0.39370078740157483" bottom="0.39370078740157483" header="0.51181102362204722" footer="0.51181102362204722"/>
  <pageSetup paperSize="9" scale="79" fitToWidth="0" orientation="portrait" r:id="rId1"/>
  <headerFooter alignWithMargins="0">
    <oddFooter>&amp;C&amp;"ＭＳ 明朝,標準"&amp;14 28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C908-778D-4BDE-B564-F1AD355CEDBF}">
  <dimension ref="B1:N27"/>
  <sheetViews>
    <sheetView topLeftCell="A2" zoomScaleNormal="100" workbookViewId="0">
      <selection activeCell="G8" sqref="G8:H8"/>
    </sheetView>
  </sheetViews>
  <sheetFormatPr defaultColWidth="9" defaultRowHeight="13.2" x14ac:dyDescent="0.2"/>
  <cols>
    <col min="1" max="1" width="4.44140625" style="150" customWidth="1"/>
    <col min="2" max="2" width="5.6640625" style="150" customWidth="1"/>
    <col min="3" max="6" width="4.33203125" style="150" customWidth="1"/>
    <col min="7" max="7" width="11.109375" style="150" customWidth="1"/>
    <col min="8" max="8" width="10.77734375" style="150" customWidth="1"/>
    <col min="9" max="12" width="9.109375" style="150" customWidth="1"/>
    <col min="13" max="13" width="9" style="150"/>
    <col min="14" max="14" width="11.109375" style="150" customWidth="1"/>
    <col min="15" max="16384" width="9" style="150"/>
  </cols>
  <sheetData>
    <row r="1" spans="2:14" ht="21" x14ac:dyDescent="0.2">
      <c r="B1" s="240" t="s">
        <v>75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2:14" ht="21" x14ac:dyDescent="0.2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5" spans="2:14" ht="14.4" x14ac:dyDescent="0.2">
      <c r="K5" s="151" t="s">
        <v>65</v>
      </c>
      <c r="L5" s="239" t="str">
        <f>IF('請求書 (8月末)'!L3="","",'請求書 (8月末)'!L3)</f>
        <v/>
      </c>
      <c r="M5" s="239"/>
      <c r="N5" s="239"/>
    </row>
    <row r="7" spans="2:14" ht="39.9" customHeight="1" x14ac:dyDescent="0.2">
      <c r="B7" s="152"/>
      <c r="C7" s="241" t="s">
        <v>66</v>
      </c>
      <c r="D7" s="242"/>
      <c r="E7" s="242"/>
      <c r="F7" s="243"/>
      <c r="G7" s="238" t="s">
        <v>67</v>
      </c>
      <c r="H7" s="238"/>
      <c r="I7" s="155" t="s">
        <v>68</v>
      </c>
      <c r="J7" s="155" t="s">
        <v>69</v>
      </c>
      <c r="K7" s="155" t="s">
        <v>70</v>
      </c>
      <c r="L7" s="155" t="s">
        <v>71</v>
      </c>
      <c r="M7" s="238" t="s">
        <v>72</v>
      </c>
      <c r="N7" s="238"/>
    </row>
    <row r="8" spans="2:14" ht="39.9" customHeight="1" x14ac:dyDescent="0.2">
      <c r="B8" s="156">
        <v>1</v>
      </c>
      <c r="C8" s="156"/>
      <c r="D8" s="153" t="s">
        <v>73</v>
      </c>
      <c r="E8" s="153"/>
      <c r="F8" s="154" t="s">
        <v>74</v>
      </c>
      <c r="G8" s="238"/>
      <c r="H8" s="238"/>
      <c r="I8" s="152"/>
      <c r="J8" s="155">
        <v>800</v>
      </c>
      <c r="K8" s="152">
        <f>I8+J8</f>
        <v>800</v>
      </c>
      <c r="L8" s="152"/>
      <c r="M8" s="238"/>
      <c r="N8" s="238"/>
    </row>
    <row r="9" spans="2:14" ht="39.9" customHeight="1" x14ac:dyDescent="0.2">
      <c r="B9" s="155">
        <v>2</v>
      </c>
      <c r="C9" s="156"/>
      <c r="D9" s="153" t="s">
        <v>73</v>
      </c>
      <c r="E9" s="153"/>
      <c r="F9" s="154" t="s">
        <v>74</v>
      </c>
      <c r="G9" s="238"/>
      <c r="H9" s="238"/>
      <c r="I9" s="152"/>
      <c r="J9" s="155">
        <v>800</v>
      </c>
      <c r="K9" s="152">
        <f t="shared" ref="K9:K27" si="0">I9+J9</f>
        <v>800</v>
      </c>
      <c r="L9" s="152"/>
      <c r="M9" s="238"/>
      <c r="N9" s="238"/>
    </row>
    <row r="10" spans="2:14" ht="39.9" customHeight="1" x14ac:dyDescent="0.2">
      <c r="B10" s="155">
        <v>3</v>
      </c>
      <c r="C10" s="156"/>
      <c r="D10" s="153" t="s">
        <v>73</v>
      </c>
      <c r="E10" s="153"/>
      <c r="F10" s="154" t="s">
        <v>74</v>
      </c>
      <c r="G10" s="238"/>
      <c r="H10" s="238"/>
      <c r="I10" s="152"/>
      <c r="J10" s="155">
        <v>800</v>
      </c>
      <c r="K10" s="152">
        <f t="shared" si="0"/>
        <v>800</v>
      </c>
      <c r="L10" s="152"/>
      <c r="M10" s="238"/>
      <c r="N10" s="238"/>
    </row>
    <row r="11" spans="2:14" ht="39.9" customHeight="1" x14ac:dyDescent="0.2">
      <c r="B11" s="155">
        <v>4</v>
      </c>
      <c r="C11" s="156"/>
      <c r="D11" s="153" t="s">
        <v>73</v>
      </c>
      <c r="E11" s="153"/>
      <c r="F11" s="154" t="s">
        <v>74</v>
      </c>
      <c r="G11" s="238"/>
      <c r="H11" s="238"/>
      <c r="I11" s="152"/>
      <c r="J11" s="155">
        <v>800</v>
      </c>
      <c r="K11" s="152">
        <f t="shared" si="0"/>
        <v>800</v>
      </c>
      <c r="L11" s="152"/>
      <c r="M11" s="238"/>
      <c r="N11" s="238"/>
    </row>
    <row r="12" spans="2:14" ht="39.9" customHeight="1" x14ac:dyDescent="0.2">
      <c r="B12" s="155">
        <v>5</v>
      </c>
      <c r="C12" s="156"/>
      <c r="D12" s="153" t="s">
        <v>73</v>
      </c>
      <c r="E12" s="153"/>
      <c r="F12" s="154" t="s">
        <v>74</v>
      </c>
      <c r="G12" s="238"/>
      <c r="H12" s="238"/>
      <c r="I12" s="152"/>
      <c r="J12" s="155">
        <v>800</v>
      </c>
      <c r="K12" s="152">
        <f t="shared" si="0"/>
        <v>800</v>
      </c>
      <c r="L12" s="152"/>
      <c r="M12" s="238"/>
      <c r="N12" s="238"/>
    </row>
    <row r="13" spans="2:14" ht="39.9" customHeight="1" x14ac:dyDescent="0.2">
      <c r="B13" s="155">
        <v>6</v>
      </c>
      <c r="C13" s="156"/>
      <c r="D13" s="153" t="s">
        <v>73</v>
      </c>
      <c r="E13" s="153"/>
      <c r="F13" s="154" t="s">
        <v>74</v>
      </c>
      <c r="G13" s="238"/>
      <c r="H13" s="238"/>
      <c r="I13" s="152"/>
      <c r="J13" s="155">
        <v>800</v>
      </c>
      <c r="K13" s="152">
        <f t="shared" si="0"/>
        <v>800</v>
      </c>
      <c r="L13" s="152"/>
      <c r="M13" s="238"/>
      <c r="N13" s="238"/>
    </row>
    <row r="14" spans="2:14" ht="39.9" customHeight="1" x14ac:dyDescent="0.2">
      <c r="B14" s="155">
        <v>7</v>
      </c>
      <c r="C14" s="156"/>
      <c r="D14" s="153" t="s">
        <v>73</v>
      </c>
      <c r="E14" s="153"/>
      <c r="F14" s="154" t="s">
        <v>74</v>
      </c>
      <c r="G14" s="238"/>
      <c r="H14" s="238"/>
      <c r="I14" s="152"/>
      <c r="J14" s="155">
        <v>800</v>
      </c>
      <c r="K14" s="152">
        <f t="shared" si="0"/>
        <v>800</v>
      </c>
      <c r="L14" s="152"/>
      <c r="M14" s="238"/>
      <c r="N14" s="238"/>
    </row>
    <row r="15" spans="2:14" ht="39.9" customHeight="1" x14ac:dyDescent="0.2">
      <c r="B15" s="155">
        <v>8</v>
      </c>
      <c r="C15" s="156"/>
      <c r="D15" s="153" t="s">
        <v>73</v>
      </c>
      <c r="E15" s="153"/>
      <c r="F15" s="154" t="s">
        <v>74</v>
      </c>
      <c r="G15" s="238"/>
      <c r="H15" s="238"/>
      <c r="I15" s="152"/>
      <c r="J15" s="155">
        <v>800</v>
      </c>
      <c r="K15" s="152">
        <f t="shared" si="0"/>
        <v>800</v>
      </c>
      <c r="L15" s="152"/>
      <c r="M15" s="238"/>
      <c r="N15" s="238"/>
    </row>
    <row r="16" spans="2:14" ht="39.9" customHeight="1" x14ac:dyDescent="0.2">
      <c r="B16" s="155">
        <v>9</v>
      </c>
      <c r="C16" s="156"/>
      <c r="D16" s="153" t="s">
        <v>73</v>
      </c>
      <c r="E16" s="153"/>
      <c r="F16" s="154" t="s">
        <v>74</v>
      </c>
      <c r="G16" s="238"/>
      <c r="H16" s="238"/>
      <c r="I16" s="152"/>
      <c r="J16" s="155">
        <v>800</v>
      </c>
      <c r="K16" s="152">
        <f t="shared" si="0"/>
        <v>800</v>
      </c>
      <c r="L16" s="152"/>
      <c r="M16" s="238"/>
      <c r="N16" s="238"/>
    </row>
    <row r="17" spans="2:14" ht="39.9" customHeight="1" x14ac:dyDescent="0.2">
      <c r="B17" s="155">
        <v>10</v>
      </c>
      <c r="C17" s="156"/>
      <c r="D17" s="153" t="s">
        <v>73</v>
      </c>
      <c r="E17" s="153"/>
      <c r="F17" s="154" t="s">
        <v>74</v>
      </c>
      <c r="G17" s="238"/>
      <c r="H17" s="238"/>
      <c r="I17" s="152"/>
      <c r="J17" s="155">
        <v>800</v>
      </c>
      <c r="K17" s="152">
        <f t="shared" si="0"/>
        <v>800</v>
      </c>
      <c r="L17" s="152"/>
      <c r="M17" s="238"/>
      <c r="N17" s="238"/>
    </row>
    <row r="18" spans="2:14" ht="39.9" customHeight="1" x14ac:dyDescent="0.2">
      <c r="B18" s="155">
        <v>11</v>
      </c>
      <c r="C18" s="156"/>
      <c r="D18" s="153" t="s">
        <v>73</v>
      </c>
      <c r="E18" s="153"/>
      <c r="F18" s="154" t="s">
        <v>74</v>
      </c>
      <c r="G18" s="238"/>
      <c r="H18" s="238"/>
      <c r="I18" s="152"/>
      <c r="J18" s="155">
        <v>800</v>
      </c>
      <c r="K18" s="152">
        <f t="shared" si="0"/>
        <v>800</v>
      </c>
      <c r="L18" s="152"/>
      <c r="M18" s="238"/>
      <c r="N18" s="238"/>
    </row>
    <row r="19" spans="2:14" ht="39.9" customHeight="1" x14ac:dyDescent="0.2">
      <c r="B19" s="155">
        <v>12</v>
      </c>
      <c r="C19" s="156"/>
      <c r="D19" s="153" t="s">
        <v>73</v>
      </c>
      <c r="E19" s="153"/>
      <c r="F19" s="154" t="s">
        <v>74</v>
      </c>
      <c r="G19" s="238"/>
      <c r="H19" s="238"/>
      <c r="I19" s="152"/>
      <c r="J19" s="155">
        <v>800</v>
      </c>
      <c r="K19" s="152">
        <f t="shared" si="0"/>
        <v>800</v>
      </c>
      <c r="L19" s="152"/>
      <c r="M19" s="238"/>
      <c r="N19" s="238"/>
    </row>
    <row r="20" spans="2:14" ht="39.9" customHeight="1" x14ac:dyDescent="0.2">
      <c r="B20" s="155">
        <v>13</v>
      </c>
      <c r="C20" s="156"/>
      <c r="D20" s="153" t="s">
        <v>73</v>
      </c>
      <c r="E20" s="153"/>
      <c r="F20" s="154" t="s">
        <v>74</v>
      </c>
      <c r="G20" s="238"/>
      <c r="H20" s="238"/>
      <c r="I20" s="152"/>
      <c r="J20" s="155">
        <v>800</v>
      </c>
      <c r="K20" s="152">
        <f t="shared" si="0"/>
        <v>800</v>
      </c>
      <c r="L20" s="152"/>
      <c r="M20" s="238"/>
      <c r="N20" s="238"/>
    </row>
    <row r="21" spans="2:14" ht="39.9" customHeight="1" x14ac:dyDescent="0.2">
      <c r="B21" s="155">
        <v>14</v>
      </c>
      <c r="C21" s="156"/>
      <c r="D21" s="153" t="s">
        <v>73</v>
      </c>
      <c r="E21" s="153"/>
      <c r="F21" s="154" t="s">
        <v>74</v>
      </c>
      <c r="G21" s="238"/>
      <c r="H21" s="238"/>
      <c r="I21" s="152"/>
      <c r="J21" s="155">
        <v>800</v>
      </c>
      <c r="K21" s="152">
        <f t="shared" si="0"/>
        <v>800</v>
      </c>
      <c r="L21" s="152"/>
      <c r="M21" s="238"/>
      <c r="N21" s="238"/>
    </row>
    <row r="22" spans="2:14" ht="39.9" customHeight="1" x14ac:dyDescent="0.2">
      <c r="B22" s="155">
        <v>15</v>
      </c>
      <c r="C22" s="156"/>
      <c r="D22" s="153" t="s">
        <v>73</v>
      </c>
      <c r="E22" s="153"/>
      <c r="F22" s="154" t="s">
        <v>74</v>
      </c>
      <c r="G22" s="238"/>
      <c r="H22" s="238"/>
      <c r="I22" s="152"/>
      <c r="J22" s="155">
        <v>800</v>
      </c>
      <c r="K22" s="152">
        <f t="shared" si="0"/>
        <v>800</v>
      </c>
      <c r="L22" s="152"/>
      <c r="M22" s="238"/>
      <c r="N22" s="238"/>
    </row>
    <row r="23" spans="2:14" ht="39.9" customHeight="1" x14ac:dyDescent="0.2">
      <c r="B23" s="155">
        <v>16</v>
      </c>
      <c r="C23" s="156"/>
      <c r="D23" s="153" t="s">
        <v>73</v>
      </c>
      <c r="E23" s="153"/>
      <c r="F23" s="154" t="s">
        <v>74</v>
      </c>
      <c r="G23" s="238"/>
      <c r="H23" s="238"/>
      <c r="I23" s="152"/>
      <c r="J23" s="155">
        <v>800</v>
      </c>
      <c r="K23" s="152">
        <f t="shared" si="0"/>
        <v>800</v>
      </c>
      <c r="L23" s="152"/>
      <c r="M23" s="238"/>
      <c r="N23" s="238"/>
    </row>
    <row r="24" spans="2:14" ht="39.9" customHeight="1" x14ac:dyDescent="0.2">
      <c r="B24" s="155">
        <v>17</v>
      </c>
      <c r="C24" s="156"/>
      <c r="D24" s="153" t="s">
        <v>73</v>
      </c>
      <c r="E24" s="153"/>
      <c r="F24" s="154" t="s">
        <v>74</v>
      </c>
      <c r="G24" s="238"/>
      <c r="H24" s="238"/>
      <c r="I24" s="152"/>
      <c r="J24" s="155">
        <v>800</v>
      </c>
      <c r="K24" s="152">
        <f t="shared" si="0"/>
        <v>800</v>
      </c>
      <c r="L24" s="152"/>
      <c r="M24" s="238"/>
      <c r="N24" s="238"/>
    </row>
    <row r="25" spans="2:14" ht="39.9" customHeight="1" x14ac:dyDescent="0.2">
      <c r="B25" s="155">
        <v>18</v>
      </c>
      <c r="C25" s="156"/>
      <c r="D25" s="153" t="s">
        <v>73</v>
      </c>
      <c r="E25" s="153"/>
      <c r="F25" s="154" t="s">
        <v>74</v>
      </c>
      <c r="G25" s="238"/>
      <c r="H25" s="238"/>
      <c r="I25" s="152"/>
      <c r="J25" s="155">
        <v>800</v>
      </c>
      <c r="K25" s="152">
        <f t="shared" si="0"/>
        <v>800</v>
      </c>
      <c r="L25" s="152"/>
      <c r="M25" s="238"/>
      <c r="N25" s="238"/>
    </row>
    <row r="26" spans="2:14" ht="39.9" customHeight="1" x14ac:dyDescent="0.2">
      <c r="B26" s="155">
        <v>19</v>
      </c>
      <c r="C26" s="156"/>
      <c r="D26" s="153" t="s">
        <v>73</v>
      </c>
      <c r="E26" s="153"/>
      <c r="F26" s="154" t="s">
        <v>74</v>
      </c>
      <c r="G26" s="238"/>
      <c r="H26" s="238"/>
      <c r="I26" s="152"/>
      <c r="J26" s="155">
        <v>800</v>
      </c>
      <c r="K26" s="152">
        <f t="shared" si="0"/>
        <v>800</v>
      </c>
      <c r="L26" s="152"/>
      <c r="M26" s="238"/>
      <c r="N26" s="238"/>
    </row>
    <row r="27" spans="2:14" ht="39.9" customHeight="1" x14ac:dyDescent="0.2">
      <c r="B27" s="155">
        <v>20</v>
      </c>
      <c r="C27" s="156"/>
      <c r="D27" s="153" t="s">
        <v>73</v>
      </c>
      <c r="E27" s="153"/>
      <c r="F27" s="154" t="s">
        <v>74</v>
      </c>
      <c r="G27" s="238"/>
      <c r="H27" s="238"/>
      <c r="I27" s="152"/>
      <c r="J27" s="155">
        <v>800</v>
      </c>
      <c r="K27" s="152">
        <f t="shared" si="0"/>
        <v>800</v>
      </c>
      <c r="L27" s="152"/>
      <c r="M27" s="238"/>
      <c r="N27" s="238"/>
    </row>
  </sheetData>
  <mergeCells count="45">
    <mergeCell ref="B1:N1"/>
    <mergeCell ref="C7:F7"/>
    <mergeCell ref="G7:H7"/>
    <mergeCell ref="M7:N7"/>
    <mergeCell ref="G8:H8"/>
    <mergeCell ref="M8:N8"/>
    <mergeCell ref="G9:H9"/>
    <mergeCell ref="M9:N9"/>
    <mergeCell ref="G10:H10"/>
    <mergeCell ref="M10:N10"/>
    <mergeCell ref="G11:H11"/>
    <mergeCell ref="M11:N11"/>
    <mergeCell ref="G12:H12"/>
    <mergeCell ref="M12:N12"/>
    <mergeCell ref="G13:H13"/>
    <mergeCell ref="M13:N13"/>
    <mergeCell ref="G14:H14"/>
    <mergeCell ref="M14:N14"/>
    <mergeCell ref="G15:H15"/>
    <mergeCell ref="M15:N15"/>
    <mergeCell ref="G16:H16"/>
    <mergeCell ref="M16:N16"/>
    <mergeCell ref="G17:H17"/>
    <mergeCell ref="M17:N17"/>
    <mergeCell ref="M18:N18"/>
    <mergeCell ref="G19:H19"/>
    <mergeCell ref="M19:N19"/>
    <mergeCell ref="G20:H20"/>
    <mergeCell ref="M20:N20"/>
    <mergeCell ref="G27:H27"/>
    <mergeCell ref="M27:N27"/>
    <mergeCell ref="L5:N5"/>
    <mergeCell ref="G24:H24"/>
    <mergeCell ref="M24:N24"/>
    <mergeCell ref="G25:H25"/>
    <mergeCell ref="M25:N25"/>
    <mergeCell ref="G26:H26"/>
    <mergeCell ref="M26:N26"/>
    <mergeCell ref="G21:H21"/>
    <mergeCell ref="M21:N21"/>
    <mergeCell ref="G22:H22"/>
    <mergeCell ref="M22:N22"/>
    <mergeCell ref="G23:H23"/>
    <mergeCell ref="M23:N23"/>
    <mergeCell ref="G18:H18"/>
  </mergeCells>
  <phoneticPr fontId="3"/>
  <pageMargins left="0.7" right="0.7" top="0.75" bottom="0.75" header="0.3" footer="0.3"/>
  <pageSetup paperSize="9" scale="84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1D81-B048-4AB2-951B-23A92CFE1904}">
  <dimension ref="A1:B13"/>
  <sheetViews>
    <sheetView workbookViewId="0">
      <selection activeCell="B3" sqref="B3"/>
    </sheetView>
  </sheetViews>
  <sheetFormatPr defaultRowHeight="13.2" x14ac:dyDescent="0.2"/>
  <cols>
    <col min="1" max="1" width="15" customWidth="1"/>
    <col min="2" max="2" width="72.44140625" customWidth="1"/>
  </cols>
  <sheetData>
    <row r="1" spans="1:2" ht="40.5" customHeight="1" x14ac:dyDescent="0.2">
      <c r="A1" s="247" t="s">
        <v>76</v>
      </c>
      <c r="B1" s="247"/>
    </row>
    <row r="3" spans="1:2" ht="16.2" x14ac:dyDescent="0.2">
      <c r="A3" s="158" t="s">
        <v>77</v>
      </c>
      <c r="B3" s="162" t="str">
        <f>IF('請求書 (8月末)'!L3="","",'請求書 (8月末)'!L3)</f>
        <v/>
      </c>
    </row>
    <row r="5" spans="1:2" ht="26.25" customHeight="1" x14ac:dyDescent="0.2">
      <c r="A5" s="244" t="s">
        <v>58</v>
      </c>
      <c r="B5" s="157" t="s">
        <v>59</v>
      </c>
    </row>
    <row r="6" spans="1:2" ht="26.25" customHeight="1" x14ac:dyDescent="0.2">
      <c r="A6" s="245"/>
      <c r="B6" s="157" t="s">
        <v>60</v>
      </c>
    </row>
    <row r="7" spans="1:2" ht="245.25" customHeight="1" x14ac:dyDescent="0.2">
      <c r="A7" s="246"/>
      <c r="B7" s="159" t="s">
        <v>61</v>
      </c>
    </row>
    <row r="8" spans="1:2" ht="26.25" customHeight="1" x14ac:dyDescent="0.2">
      <c r="A8" s="244" t="s">
        <v>62</v>
      </c>
      <c r="B8" s="157" t="s">
        <v>59</v>
      </c>
    </row>
    <row r="9" spans="1:2" ht="26.25" customHeight="1" x14ac:dyDescent="0.2">
      <c r="A9" s="245"/>
      <c r="B9" s="157" t="s">
        <v>60</v>
      </c>
    </row>
    <row r="10" spans="1:2" ht="245.25" customHeight="1" x14ac:dyDescent="0.2">
      <c r="A10" s="246"/>
      <c r="B10" s="160" t="s">
        <v>61</v>
      </c>
    </row>
    <row r="11" spans="1:2" ht="90" customHeight="1" x14ac:dyDescent="0.2">
      <c r="A11" s="157" t="s">
        <v>63</v>
      </c>
      <c r="B11" s="161"/>
    </row>
    <row r="13" spans="1:2" x14ac:dyDescent="0.2">
      <c r="A13" t="s">
        <v>64</v>
      </c>
    </row>
  </sheetData>
  <mergeCells count="3">
    <mergeCell ref="A5:A7"/>
    <mergeCell ref="A8:A10"/>
    <mergeCell ref="A1:B1"/>
  </mergeCells>
  <phoneticPr fontId="3"/>
  <pageMargins left="0.74803149606299213" right="0.74803149606299213" top="0.78740157480314965" bottom="0.78740157480314965" header="0.51181102362204722" footer="0.51181102362204722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65C6-F6E2-4A50-858E-FE9C4492C0F5}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請求書 (8月末)</vt:lpstr>
      <vt:lpstr>精算書(大会終了後1ヶ月) </vt:lpstr>
      <vt:lpstr>個人支給状況(大会終了後1ヶ月) </vt:lpstr>
      <vt:lpstr>結果報告書(大会終了後1ヶ月) </vt:lpstr>
      <vt:lpstr>Sheet3</vt:lpstr>
      <vt:lpstr>'請求書 (8月末)'!Print_Area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hp3</dc:creator>
  <cp:lastModifiedBy>スポーツ協会 我孫子市</cp:lastModifiedBy>
  <cp:lastPrinted>2025-10-21T00:01:59Z</cp:lastPrinted>
  <dcterms:created xsi:type="dcterms:W3CDTF">2009-06-18T00:01:43Z</dcterms:created>
  <dcterms:modified xsi:type="dcterms:W3CDTF">2025-11-13T01:16:06Z</dcterms:modified>
</cp:coreProperties>
</file>